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24226"/>
  <mc:AlternateContent xmlns:mc="http://schemas.openxmlformats.org/markup-compatibility/2006">
    <mc:Choice Requires="x15">
      <x15ac:absPath xmlns:x15ac="http://schemas.microsoft.com/office/spreadsheetml/2010/11/ac" url="C:\Users\RachaelM\Box\2024 MPAs MSAs\Lowar Wash activities\LODWAR BQs to be advertised\Teachwell Water and Sanitation\BOQs\WATER ACCESS FINAL\HOST SCHOOLS - LOT 3- Natiira-Kalobeyei-Esikiriat\"/>
    </mc:Choice>
  </mc:AlternateContent>
  <xr:revisionPtr revIDLastSave="0" documentId="13_ncr:1_{ED603FE4-D0CD-4189-A87F-482B619F9F38}" xr6:coauthVersionLast="47" xr6:coauthVersionMax="47" xr10:uidLastSave="{00000000-0000-0000-0000-000000000000}"/>
  <bookViews>
    <workbookView xWindow="-120" yWindow="-120" windowWidth="20730" windowHeight="11040" xr2:uid="{00000000-000D-0000-FFFF-FFFF00000000}"/>
  </bookViews>
  <sheets>
    <sheet name="LOT 3 SCHOOLS" sheetId="4" r:id="rId1"/>
  </sheets>
  <definedNames>
    <definedName name="_xlnm.Print_Area" localSheetId="0">'LOT 3 SCHOOLS'!$A$1:$F$612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97" i="4" l="1"/>
  <c r="B295" i="4"/>
  <c r="B293" i="4"/>
  <c r="B291" i="4"/>
  <c r="A291" i="4"/>
  <c r="A293" i="4" s="1"/>
  <c r="A295" i="4" s="1"/>
  <c r="A297" i="4" s="1"/>
  <c r="A261" i="4"/>
  <c r="A263" i="4" s="1"/>
  <c r="A265" i="4" s="1"/>
  <c r="A267" i="4" s="1"/>
  <c r="A270" i="4" s="1"/>
  <c r="A272" i="4" s="1"/>
  <c r="A274" i="4" s="1"/>
  <c r="A276" i="4" s="1"/>
  <c r="A278" i="4" s="1"/>
  <c r="A280" i="4" s="1"/>
  <c r="A282" i="4" s="1"/>
  <c r="A284" i="4" s="1"/>
  <c r="D206" i="4"/>
  <c r="A204" i="4"/>
  <c r="A206" i="4" s="1"/>
  <c r="A208" i="4" s="1"/>
  <c r="A212" i="4" s="1"/>
  <c r="A216" i="4" s="1"/>
  <c r="A218" i="4" s="1"/>
  <c r="A224" i="4" s="1"/>
  <c r="A228" i="4" s="1"/>
  <c r="A230" i="4" s="1"/>
  <c r="A232" i="4" s="1"/>
  <c r="A234" i="4" s="1"/>
  <c r="A236" i="4" s="1"/>
  <c r="A238" i="4" s="1"/>
  <c r="A242" i="4" s="1"/>
  <c r="A244" i="4" s="1"/>
  <c r="A246" i="4" s="1"/>
  <c r="A248" i="4" s="1"/>
  <c r="A250" i="4" s="1"/>
  <c r="A252" i="4" s="1"/>
  <c r="A254" i="4" s="1"/>
  <c r="A256" i="4" s="1"/>
  <c r="A196" i="4"/>
  <c r="A198" i="4" s="1"/>
  <c r="A181" i="4"/>
  <c r="B169" i="4" l="1"/>
  <c r="B167" i="4"/>
  <c r="A167" i="4"/>
  <c r="A169" i="4" s="1"/>
  <c r="A155" i="4"/>
  <c r="A157" i="4" s="1"/>
  <c r="A159" i="4" s="1"/>
  <c r="A153" i="4"/>
  <c r="A147" i="4"/>
  <c r="B135" i="4" l="1"/>
  <c r="B133" i="4"/>
  <c r="B131" i="4"/>
  <c r="B129" i="4"/>
  <c r="A129" i="4"/>
  <c r="A131" i="4" s="1"/>
  <c r="A133" i="4" s="1"/>
  <c r="A135" i="4" s="1"/>
  <c r="A99" i="4"/>
  <c r="A101" i="4" s="1"/>
  <c r="A103" i="4" s="1"/>
  <c r="A105" i="4" s="1"/>
  <c r="A109" i="4" s="1"/>
  <c r="A111" i="4" s="1"/>
  <c r="A113" i="4" s="1"/>
  <c r="A115" i="4" s="1"/>
  <c r="A117" i="4" s="1"/>
  <c r="A119" i="4" s="1"/>
  <c r="A121" i="4" s="1"/>
  <c r="A123" i="4" s="1"/>
  <c r="D41" i="4"/>
  <c r="A39" i="4"/>
  <c r="A41" i="4" s="1"/>
  <c r="A43" i="4" s="1"/>
  <c r="A47" i="4" s="1"/>
  <c r="A51" i="4" s="1"/>
  <c r="A53" i="4" s="1"/>
  <c r="A59" i="4" s="1"/>
  <c r="A63" i="4" s="1"/>
  <c r="A65" i="4" s="1"/>
  <c r="A67" i="4" s="1"/>
  <c r="A69" i="4" s="1"/>
  <c r="A71" i="4" s="1"/>
  <c r="A73" i="4" s="1"/>
  <c r="A77" i="4" s="1"/>
  <c r="A79" i="4" s="1"/>
  <c r="A27" i="4"/>
  <c r="A29" i="4" s="1"/>
  <c r="A33" i="4" s="1"/>
  <c r="A12" i="4"/>
  <c r="A83" i="4" l="1"/>
  <c r="A81" i="4"/>
  <c r="A85" i="4" s="1"/>
  <c r="A87" i="4" s="1"/>
  <c r="A89" i="4" s="1"/>
  <c r="A91" i="4" s="1"/>
  <c r="A93" i="4" s="1"/>
</calcChain>
</file>

<file path=xl/sharedStrings.xml><?xml version="1.0" encoding="utf-8"?>
<sst xmlns="http://schemas.openxmlformats.org/spreadsheetml/2006/main" count="249" uniqueCount="102">
  <si>
    <t>Unit</t>
  </si>
  <si>
    <t>Rate          (KSH)</t>
  </si>
  <si>
    <t>LS</t>
  </si>
  <si>
    <t>No</t>
  </si>
  <si>
    <t>TOTAL</t>
  </si>
  <si>
    <t>DESCRIPTION</t>
  </si>
  <si>
    <t>ITEM</t>
  </si>
  <si>
    <t>Qty</t>
  </si>
  <si>
    <t>NO</t>
  </si>
  <si>
    <t>SM</t>
  </si>
  <si>
    <t>CUM</t>
  </si>
  <si>
    <t>Soak Away Pit</t>
  </si>
  <si>
    <t>Bulk excavations 2m diameter x 3.0m depth hole</t>
  </si>
  <si>
    <t>Hardcore filling to 2.7m depth</t>
  </si>
  <si>
    <t>Supply and lay 500 gauge polythene damp proof membrane over the hardcore surface</t>
  </si>
  <si>
    <t>300mm thick normal soil backfilled in 2 layers of 150mm each and well compacted</t>
  </si>
  <si>
    <t xml:space="preserve">Supply and lay 40mm HDPE pipe PN12.5 </t>
  </si>
  <si>
    <t>Supply and fix 4" dia gully trap</t>
  </si>
  <si>
    <t>Supply and fix 4" dia waste pipe</t>
  </si>
  <si>
    <t>M</t>
  </si>
  <si>
    <t>Supply and fix 4" dia Swept Bend With Inspection</t>
  </si>
  <si>
    <t>1 1/4"   GI pipe</t>
  </si>
  <si>
    <t>40mm HDPE male Adaptor</t>
  </si>
  <si>
    <t>Add 10% for Contingencies</t>
  </si>
  <si>
    <t>ITEMS</t>
  </si>
  <si>
    <t>UNIT</t>
  </si>
  <si>
    <t>QTY</t>
  </si>
  <si>
    <t xml:space="preserve">RATE </t>
  </si>
  <si>
    <t>AMOUNT</t>
  </si>
  <si>
    <t>Preliminary and general items</t>
  </si>
  <si>
    <t>Fabricate a sign post with a display area of 1350mm x900mm and a support frame of 1500mm above ground level and concreted (grade 20) on the ground 300mm below the ground level. The sign post should be primed and painted with three coats of high grade gloss paint and written as per the engineer’s instruction. Material shall be mild steel gauge 16 and board printed on both sides.</t>
  </si>
  <si>
    <t> REHABILITATION AND IMPROVEMENT OF  WATER SUPPLY AT NATIIRA PRIMARY</t>
  </si>
  <si>
    <t>Sub Total</t>
  </si>
  <si>
    <t>Construction of 150m supply pipeline</t>
  </si>
  <si>
    <t>Earthworks</t>
  </si>
  <si>
    <t>Excavate trench for Pipes minimum depth of 1000mm and backfill as directed by the Engineer.</t>
  </si>
  <si>
    <t>Pipework</t>
  </si>
  <si>
    <t>Provide in the trench the following pipes and fittings;-</t>
  </si>
  <si>
    <t>40mm diameter PN12 HDPE  pipe;-as diretced by the Engineer</t>
  </si>
  <si>
    <t>40mm diameter PN16 HDPE coupling</t>
  </si>
  <si>
    <t>No.</t>
  </si>
  <si>
    <t>Offtake point</t>
  </si>
  <si>
    <t>Installation of a  63 x 40mm tee junction and control valve, cost to include all  fittings and manhole</t>
  </si>
  <si>
    <t>Construction of tank platform (3mx3m) and supply of 10CM Tank</t>
  </si>
  <si>
    <t xml:space="preserve">Clear site of all bushes, grass, scrubs and roots. </t>
  </si>
  <si>
    <t>Excavate over site to remove top vegetation soil 200mm and dispose away from site as instructed by the Engineer</t>
  </si>
  <si>
    <t>Excavate starting from stripped level a 600mm wide foundation trench to a depth not exceeding  0.5m in normal soil</t>
  </si>
  <si>
    <t>Fillings</t>
  </si>
  <si>
    <t>Return, fill and ram around foundations</t>
  </si>
  <si>
    <t>Mass Concrete</t>
  </si>
  <si>
    <t>Supply all materials and cast a 50mm thick concrete blinding to bed of foundation wall (mix ratio 1:4:8)</t>
  </si>
  <si>
    <t>Supply and fix steel bars in foundation trench concrete work including cutting, bending, hoisting, and tying wire and supporting all in position, D12 @ 200 c/c</t>
  </si>
  <si>
    <t>KG</t>
  </si>
  <si>
    <t>Reinforced concrete</t>
  </si>
  <si>
    <t>The contractor is reminded that all concrete works must be vibrated using a poker vibrator and all scheduling, dimensioning, bending and cutting of steel reinforcement for concrete to be as per BS 4466</t>
  </si>
  <si>
    <t>Supply all materials and cast a 150mm thick vibrated reinforced foundation concrete 1:2:4 (concrete class 20/20)</t>
  </si>
  <si>
    <t>Rough natural stone with crushing strength 12Kn</t>
  </si>
  <si>
    <t>Supply and build, 200mm thick stone foundation walling in cement and sand mortar (1:3). Reinforce with and including  20swg x 25mm wide hoop iron in every alternative course; height 1.2m.</t>
  </si>
  <si>
    <t>300mm thick approved hard-core,well compacted in layers not exceeding 150mm and blinded using 50mm marram/quarry dust</t>
  </si>
  <si>
    <t>Rough formwork to sides of slab</t>
  </si>
  <si>
    <t>Supply and fix steel bars in slab concrete work including cutting, bending, hoisting, and tying wire and supporting all in position, D8 @ 200 c/c</t>
  </si>
  <si>
    <t>Supply all materials and cast a 175mm vibrated reinforced concrete slab mix1:2:4 or class 20/20</t>
  </si>
  <si>
    <t>15mm thick two coat cement sand (1:3) plaster trowelled smooth and comprising 12mm backing and 3mm finishing coat the columns.</t>
  </si>
  <si>
    <t>Supply, handle, deliver to site, lay and joint the following</t>
  </si>
  <si>
    <t>Supply  and  install  a  plastic  water  storage tank  10m³  Kentainer  type  or equivalent to be   approved   by   engineer,   drilled   with inlet(40mm),           outlet(40mm)            and overflow(40mm)      holes     and     necessary flanges fittings</t>
  </si>
  <si>
    <t>1 1/4" GI elbow</t>
  </si>
  <si>
    <t>1 1/4" X 1" dia Reducing Socket</t>
  </si>
  <si>
    <t>1" dia Gate valve</t>
  </si>
  <si>
    <t>1" GI union</t>
  </si>
  <si>
    <t>1" hexagonal GI nipple</t>
  </si>
  <si>
    <t>1"  long threaded GI nipple</t>
  </si>
  <si>
    <t>1" backnuts</t>
  </si>
  <si>
    <t>Sub-Total</t>
  </si>
  <si>
    <t>2 no. standpipes</t>
  </si>
  <si>
    <t>Pipe trench: Excavate for  pipe trench (0.4m x 0.4m x 80m) from tank to water point</t>
  </si>
  <si>
    <t>Erect a stand pipe at the strategic location as directed by Engineer Note: The stand pipe will consist of 1" GS stand pipe, ¾" pegler taps(2No.), 1" pegler Gate Valve, 1" union, 1x¾" R. Bush, 1" GI elbows (2No.) The cost to include concrete for stand pipe support and slab</t>
  </si>
  <si>
    <t>Construct 450x450x300mm deep silt trap including supply and installation of manhole cover</t>
  </si>
  <si>
    <t>Sub-Total for 2 Stand Pipes</t>
  </si>
  <si>
    <t>Summary sheet</t>
  </si>
  <si>
    <t>Mobilization of materials and personnel 180km from Lodwar Town to the School(Natiira,Kalobeyei and Eskirait). Rate shall be inclusive of setting up site and temporary stores, demobilization after completion of works</t>
  </si>
  <si>
    <t> REHABILITATION AND IMPROVEMENT OF WATER SUPPLY AT KALOBEYEI PRIMARY SCHOOL</t>
  </si>
  <si>
    <t>Total</t>
  </si>
  <si>
    <t>Extension of water pipeline to Shower Block</t>
  </si>
  <si>
    <t>Pipe trench: Excavate for  pipe trench (0.4m x 0.4m x 60m) from tank to water point</t>
  </si>
  <si>
    <t>Provisional sum of Kes. 40,000 for plumbing works for the bathroom including installation of 6 showers</t>
  </si>
  <si>
    <t>Sub-Total for 2 HWS</t>
  </si>
  <si>
    <t>GRAND SUMMARY PAGE</t>
  </si>
  <si>
    <t> REHABILITATION AND IMPROVEMENT OF  WATER SUPPLY AT ESIKIRIAIT PRIMARY</t>
  </si>
  <si>
    <t>Construction of 80m supply pipeline</t>
  </si>
  <si>
    <t>32mm diameter PN12 HDPE  pipe;-as diretced by the Engineer</t>
  </si>
  <si>
    <t>Installation of a   32mm equal tee junction and control valve, cost to include all  fittings and manhole</t>
  </si>
  <si>
    <t>1"   GI pipe</t>
  </si>
  <si>
    <t>1" GI elbow</t>
  </si>
  <si>
    <t>GRAND SUMMARY</t>
  </si>
  <si>
    <t>GRAND TOTAL FOR NATIIRA PRIMARY</t>
  </si>
  <si>
    <t>GRAND TOTAL FOR KALOBEYEI PRIMARY</t>
  </si>
  <si>
    <t>GRAND TOTAL FOR ESIKIRIAIT PRIMARY</t>
  </si>
  <si>
    <t>Amnt                            (Ksh) Inclusive of VAT and Other duties</t>
  </si>
  <si>
    <t>GRAND TOTAL -KES- Inclusive of VAT and Other duties</t>
  </si>
  <si>
    <t>GRAND TOTAL KES- Inclusive of VAT and Other duties</t>
  </si>
  <si>
    <t>GRAND TOTAL-KES- Inclusive of VAT and Other duties</t>
  </si>
  <si>
    <t>HOST SCHOOLS - LOT 3- Natiira-Kalobeyei-Esikiriat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</si>
</sst>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0.0"/>
    <numFmt numFmtId="165" formatCode="_-* #,##0_-;\-* #,##0_-;_-* &quot;-&quot;??_-;_-@_-"/>
  </numFmts>
  <fonts count="23" x14ac:knownFonts="1">
    <font>
      <sz val="10"/>
      <color rgb="FF000000"/>
      <name val="Times New Roman"/>
      <charset val="204"/>
    </font>
    <font>
      <sz val="11"/>
      <color theme="1"/>
      <name val="Calibri"/>
      <family val="2"/>
      <scheme val="minor"/>
    </font>
    <font>
      <sz val="10"/>
      <color rgb="FF000000"/>
      <name val="Times New Roman"/>
      <family val="1"/>
    </font>
    <font>
      <sz val="10"/>
      <name val="Arial"/>
      <family val="2"/>
    </font>
    <font>
      <b/>
      <sz val="11"/>
      <color theme="1"/>
      <name val="Century"/>
      <family val="1"/>
    </font>
    <font>
      <sz val="11"/>
      <color rgb="FF000000"/>
      <name val="Century"/>
      <family val="1"/>
    </font>
    <font>
      <sz val="11"/>
      <color theme="1"/>
      <name val="Century"/>
      <family val="1"/>
    </font>
    <font>
      <b/>
      <sz val="11"/>
      <color rgb="FF000000"/>
      <name val="Century"/>
      <family val="1"/>
    </font>
    <font>
      <sz val="11"/>
      <color indexed="8"/>
      <name val="Century"/>
      <family val="1"/>
    </font>
    <font>
      <b/>
      <i/>
      <sz val="11"/>
      <color rgb="FF000000"/>
      <name val="Century"/>
      <family val="1"/>
    </font>
    <font>
      <sz val="11"/>
      <color theme="1"/>
      <name val="Times New Roman"/>
      <family val="1"/>
    </font>
    <font>
      <b/>
      <u/>
      <sz val="11"/>
      <name val="Times New Roman"/>
      <family val="1"/>
    </font>
    <font>
      <b/>
      <sz val="11"/>
      <name val="Times New Roman"/>
      <family val="1"/>
    </font>
    <font>
      <sz val="11"/>
      <color rgb="FF000000"/>
      <name val="Times New Roman"/>
      <family val="1"/>
    </font>
    <font>
      <b/>
      <sz val="11"/>
      <color rgb="FF000000"/>
      <name val="Times New Roman"/>
      <family val="1"/>
    </font>
    <font>
      <sz val="11"/>
      <color indexed="8"/>
      <name val="Times New Roman"/>
      <family val="1"/>
    </font>
    <font>
      <sz val="11"/>
      <name val="Times New Roman"/>
      <family val="1"/>
    </font>
    <font>
      <b/>
      <i/>
      <sz val="11"/>
      <color rgb="FF000000"/>
      <name val="Times New Roman"/>
      <family val="1"/>
    </font>
    <font>
      <b/>
      <i/>
      <sz val="11"/>
      <name val="Times New Roman"/>
      <family val="1"/>
    </font>
    <font>
      <i/>
      <sz val="11"/>
      <name val="Times New Roman"/>
      <family val="1"/>
    </font>
    <font>
      <b/>
      <sz val="11"/>
      <color theme="1"/>
      <name val="Times New Roman"/>
      <family val="1"/>
    </font>
    <font>
      <u/>
      <sz val="11"/>
      <color theme="1"/>
      <name val="Times New Roman"/>
      <family val="1"/>
    </font>
    <font>
      <b/>
      <u/>
      <sz val="11"/>
      <color theme="1"/>
      <name val="Times New Roman"/>
      <family val="1"/>
    </font>
  </fonts>
  <fills count="5">
    <fill>
      <patternFill patternType="none"/>
    </fill>
    <fill>
      <patternFill patternType="gray125"/>
    </fill>
    <fill>
      <patternFill patternType="solid">
        <fgColor theme="9" tint="0.39997558519241921"/>
        <bgColor indexed="64"/>
      </patternFill>
    </fill>
    <fill>
      <patternFill patternType="solid">
        <fgColor theme="3" tint="0.79998168889431442"/>
        <bgColor indexed="64"/>
      </patternFill>
    </fill>
    <fill>
      <patternFill patternType="solid">
        <fgColor theme="0" tint="-0.249977111117893"/>
        <bgColor indexed="64"/>
      </patternFill>
    </fill>
  </fills>
  <borders count="43">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medium">
        <color indexed="64"/>
      </left>
      <right style="thin">
        <color rgb="FF000000"/>
      </right>
      <top style="thin">
        <color rgb="FF000000"/>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medium">
        <color indexed="64"/>
      </left>
      <right/>
      <top style="medium">
        <color indexed="64"/>
      </top>
      <bottom style="thin">
        <color rgb="FF000000"/>
      </bottom>
      <diagonal/>
    </border>
    <border>
      <left/>
      <right/>
      <top style="medium">
        <color indexed="64"/>
      </top>
      <bottom style="thin">
        <color rgb="FF000000"/>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medium">
        <color indexed="64"/>
      </right>
      <top style="medium">
        <color indexed="64"/>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thin">
        <color rgb="FF000000"/>
      </left>
      <right style="medium">
        <color indexed="64"/>
      </right>
      <top style="thin">
        <color rgb="FF000000"/>
      </top>
      <bottom style="medium">
        <color indexed="64"/>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
      <left style="medium">
        <color indexed="64"/>
      </left>
      <right style="thin">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style="thin">
        <color rgb="FF000000"/>
      </top>
      <bottom style="thin">
        <color rgb="FF000000"/>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rgb="FF000000"/>
      </right>
      <top/>
      <bottom style="thin">
        <color rgb="FF000000"/>
      </bottom>
      <diagonal/>
    </border>
    <border>
      <left style="medium">
        <color indexed="64"/>
      </left>
      <right style="thin">
        <color rgb="FF000000"/>
      </right>
      <top style="thin">
        <color rgb="FF000000"/>
      </top>
      <bottom/>
      <diagonal/>
    </border>
    <border>
      <left style="thin">
        <color rgb="FF000000"/>
      </left>
      <right style="thin">
        <color rgb="FF000000"/>
      </right>
      <top style="thin">
        <color rgb="FF000000"/>
      </top>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right/>
      <top/>
      <bottom style="medium">
        <color indexed="64"/>
      </bottom>
      <diagonal/>
    </border>
  </borders>
  <cellStyleXfs count="8">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43" fontId="3" fillId="0" borderId="0" applyFont="0" applyFill="0" applyBorder="0" applyAlignment="0" applyProtection="0"/>
    <xf numFmtId="44" fontId="2" fillId="0" borderId="0" applyFont="0" applyFill="0" applyBorder="0" applyAlignment="0" applyProtection="0"/>
    <xf numFmtId="0" fontId="3" fillId="0" borderId="0"/>
    <xf numFmtId="0" fontId="3" fillId="0" borderId="0"/>
  </cellStyleXfs>
  <cellXfs count="211">
    <xf numFmtId="0" fontId="0" fillId="0" borderId="0" xfId="0" applyAlignment="1">
      <alignment horizontal="left" vertical="top"/>
    </xf>
    <xf numFmtId="0" fontId="6" fillId="0" borderId="0" xfId="0" applyFont="1"/>
    <xf numFmtId="2" fontId="8" fillId="0" borderId="0" xfId="0" applyNumberFormat="1" applyFont="1" applyAlignment="1">
      <alignment horizontal="center" vertical="center" wrapText="1"/>
    </xf>
    <xf numFmtId="0" fontId="4" fillId="0" borderId="0" xfId="0" applyFont="1"/>
    <xf numFmtId="0" fontId="8" fillId="0" borderId="0" xfId="0" applyFont="1" applyAlignment="1">
      <alignment vertical="center" wrapText="1"/>
    </xf>
    <xf numFmtId="0" fontId="7" fillId="0" borderId="0" xfId="0" applyFont="1" applyAlignment="1">
      <alignment horizontal="left" vertical="center"/>
    </xf>
    <xf numFmtId="0" fontId="5" fillId="0" borderId="0" xfId="0" applyFont="1" applyAlignment="1">
      <alignment horizontal="center" vertical="center"/>
    </xf>
    <xf numFmtId="0" fontId="5" fillId="0" borderId="0" xfId="0" applyFont="1" applyAlignment="1">
      <alignment horizontal="left" vertical="center"/>
    </xf>
    <xf numFmtId="0" fontId="5" fillId="3" borderId="0" xfId="0" applyFont="1" applyFill="1" applyAlignment="1">
      <alignment horizontal="left" vertical="center"/>
    </xf>
    <xf numFmtId="0" fontId="5" fillId="2" borderId="0" xfId="0" applyFont="1" applyFill="1" applyAlignment="1">
      <alignment horizontal="left" vertical="center"/>
    </xf>
    <xf numFmtId="0" fontId="10" fillId="0" borderId="0" xfId="0" applyFont="1" applyAlignment="1">
      <alignment horizontal="center"/>
    </xf>
    <xf numFmtId="3" fontId="10" fillId="0" borderId="0" xfId="0" applyNumberFormat="1" applyFont="1" applyAlignment="1">
      <alignment horizontal="center"/>
    </xf>
    <xf numFmtId="0" fontId="8" fillId="0" borderId="0" xfId="0" applyFont="1" applyAlignment="1">
      <alignment horizontal="center" vertical="center" wrapText="1"/>
    </xf>
    <xf numFmtId="0" fontId="9" fillId="0" borderId="0" xfId="0" applyFont="1" applyAlignment="1">
      <alignment horizontal="left" vertical="center"/>
    </xf>
    <xf numFmtId="0" fontId="5" fillId="0" borderId="0" xfId="0" applyFont="1"/>
    <xf numFmtId="0" fontId="12" fillId="0" borderId="3" xfId="0" applyFont="1" applyBorder="1" applyAlignment="1">
      <alignment horizontal="right" vertical="center" wrapText="1"/>
    </xf>
    <xf numFmtId="0" fontId="12" fillId="0" borderId="1" xfId="0" applyFont="1" applyBorder="1" applyAlignment="1">
      <alignment horizontal="center" vertical="center" wrapText="1"/>
    </xf>
    <xf numFmtId="43" fontId="12" fillId="0" borderId="1" xfId="1" applyFont="1" applyBorder="1" applyAlignment="1">
      <alignment horizontal="center" vertical="center" wrapText="1"/>
    </xf>
    <xf numFmtId="43" fontId="12" fillId="0" borderId="15" xfId="1" applyFont="1" applyBorder="1" applyAlignment="1">
      <alignment horizontal="center" vertical="center" wrapText="1"/>
    </xf>
    <xf numFmtId="0" fontId="13" fillId="0" borderId="16" xfId="0" applyFont="1" applyBorder="1" applyAlignment="1">
      <alignment horizontal="right" vertical="center" wrapText="1"/>
    </xf>
    <xf numFmtId="0" fontId="12" fillId="0" borderId="2" xfId="0" applyFont="1" applyBorder="1" applyAlignment="1">
      <alignment vertical="center" wrapText="1"/>
    </xf>
    <xf numFmtId="0" fontId="12" fillId="0" borderId="2" xfId="0" applyFont="1" applyBorder="1" applyAlignment="1">
      <alignment horizontal="center" vertical="center" wrapText="1"/>
    </xf>
    <xf numFmtId="43" fontId="12" fillId="0" borderId="2" xfId="1" applyFont="1" applyBorder="1" applyAlignment="1">
      <alignment vertical="center" wrapText="1"/>
    </xf>
    <xf numFmtId="43" fontId="14" fillId="0" borderId="17" xfId="1" applyFont="1" applyBorder="1" applyAlignment="1">
      <alignment horizontal="right" vertical="center" shrinkToFit="1"/>
    </xf>
    <xf numFmtId="0" fontId="13" fillId="0" borderId="9" xfId="0" applyFont="1" applyBorder="1" applyAlignment="1">
      <alignment horizontal="right" vertical="center"/>
    </xf>
    <xf numFmtId="0" fontId="14" fillId="0" borderId="10" xfId="0" applyFont="1" applyBorder="1" applyAlignment="1">
      <alignment vertical="center" wrapText="1"/>
    </xf>
    <xf numFmtId="0" fontId="14" fillId="0" borderId="10" xfId="0" applyFont="1" applyBorder="1" applyAlignment="1">
      <alignment horizontal="center" vertical="center"/>
    </xf>
    <xf numFmtId="2" fontId="14" fillId="0" borderId="10" xfId="0" applyNumberFormat="1" applyFont="1" applyBorder="1" applyAlignment="1">
      <alignment horizontal="center" vertical="center"/>
    </xf>
    <xf numFmtId="43" fontId="14" fillId="0" borderId="10" xfId="1" applyFont="1" applyBorder="1" applyAlignment="1">
      <alignment vertical="center"/>
    </xf>
    <xf numFmtId="43" fontId="14" fillId="0" borderId="11" xfId="1" applyFont="1" applyBorder="1" applyAlignment="1">
      <alignment vertical="center"/>
    </xf>
    <xf numFmtId="2" fontId="15" fillId="0" borderId="18" xfId="0" applyNumberFormat="1" applyFont="1" applyBorder="1" applyAlignment="1">
      <alignment horizontal="right" vertical="center" wrapText="1"/>
    </xf>
    <xf numFmtId="0" fontId="16" fillId="0" borderId="1" xfId="0" applyFont="1" applyBorder="1" applyAlignment="1">
      <alignment horizontal="left" vertical="center" wrapText="1"/>
    </xf>
    <xf numFmtId="0" fontId="13" fillId="0" borderId="1" xfId="0" applyFont="1" applyBorder="1" applyAlignment="1">
      <alignment horizontal="center" vertical="center" wrapText="1"/>
    </xf>
    <xf numFmtId="164" fontId="13" fillId="0" borderId="1" xfId="0" applyNumberFormat="1" applyFont="1" applyBorder="1" applyAlignment="1">
      <alignment horizontal="center" vertical="center" shrinkToFit="1"/>
    </xf>
    <xf numFmtId="43" fontId="13" fillId="0" borderId="1" xfId="1" applyFont="1" applyBorder="1" applyAlignment="1">
      <alignment horizontal="center" vertical="center" shrinkToFit="1"/>
    </xf>
    <xf numFmtId="43" fontId="13" fillId="0" borderId="15" xfId="1" applyFont="1" applyBorder="1" applyAlignment="1">
      <alignment horizontal="right" vertical="center" shrinkToFit="1"/>
    </xf>
    <xf numFmtId="0" fontId="13" fillId="3" borderId="3" xfId="0" applyFont="1" applyFill="1" applyBorder="1" applyAlignment="1">
      <alignment horizontal="right" vertical="center" wrapText="1"/>
    </xf>
    <xf numFmtId="0" fontId="12" fillId="3" borderId="1" xfId="0" applyFont="1" applyFill="1" applyBorder="1" applyAlignment="1">
      <alignment horizontal="left" vertical="center" wrapText="1"/>
    </xf>
    <xf numFmtId="0" fontId="13" fillId="3" borderId="1" xfId="0" applyFont="1" applyFill="1" applyBorder="1" applyAlignment="1">
      <alignment horizontal="left" vertical="center" wrapText="1"/>
    </xf>
    <xf numFmtId="0" fontId="13" fillId="3" borderId="1" xfId="0" applyFont="1" applyFill="1" applyBorder="1" applyAlignment="1">
      <alignment horizontal="center" vertical="center" wrapText="1"/>
    </xf>
    <xf numFmtId="43" fontId="13" fillId="3" borderId="1" xfId="1" applyFont="1" applyFill="1" applyBorder="1" applyAlignment="1">
      <alignment horizontal="left" vertical="center" wrapText="1"/>
    </xf>
    <xf numFmtId="43" fontId="14" fillId="3" borderId="15" xfId="1" applyFont="1" applyFill="1" applyBorder="1" applyAlignment="1">
      <alignment horizontal="right" vertical="center" shrinkToFit="1"/>
    </xf>
    <xf numFmtId="0" fontId="14" fillId="0" borderId="12" xfId="0" applyFont="1" applyBorder="1" applyAlignment="1">
      <alignment horizontal="right" vertical="center"/>
    </xf>
    <xf numFmtId="43" fontId="15" fillId="0" borderId="13" xfId="1" applyFont="1" applyBorder="1" applyAlignment="1">
      <alignment vertical="center" wrapText="1"/>
    </xf>
    <xf numFmtId="0" fontId="13" fillId="0" borderId="3" xfId="0" applyFont="1" applyBorder="1" applyAlignment="1">
      <alignment horizontal="right" vertical="center" wrapText="1"/>
    </xf>
    <xf numFmtId="0" fontId="16" fillId="0" borderId="1" xfId="0" applyFont="1" applyBorder="1" applyAlignment="1">
      <alignment horizontal="center" vertical="center" wrapText="1"/>
    </xf>
    <xf numFmtId="1" fontId="13" fillId="0" borderId="1" xfId="0" applyNumberFormat="1" applyFont="1" applyBorder="1" applyAlignment="1">
      <alignment horizontal="center" vertical="center" shrinkToFit="1"/>
    </xf>
    <xf numFmtId="43" fontId="13" fillId="0" borderId="1" xfId="1" applyFont="1" applyBorder="1" applyAlignment="1">
      <alignment horizontal="right" vertical="center" shrinkToFit="1"/>
    </xf>
    <xf numFmtId="0" fontId="14" fillId="0" borderId="8" xfId="0" applyFont="1" applyBorder="1" applyAlignment="1">
      <alignment vertical="center" wrapText="1"/>
    </xf>
    <xf numFmtId="0" fontId="13" fillId="0" borderId="8" xfId="0" applyFont="1" applyBorder="1" applyAlignment="1">
      <alignment horizontal="center" vertical="center"/>
    </xf>
    <xf numFmtId="2" fontId="13" fillId="0" borderId="8" xfId="0" applyNumberFormat="1" applyFont="1" applyBorder="1" applyAlignment="1">
      <alignment horizontal="center" vertical="center"/>
    </xf>
    <xf numFmtId="43" fontId="15" fillId="0" borderId="8" xfId="1" applyFont="1" applyBorder="1" applyAlignment="1">
      <alignment vertical="center" wrapText="1"/>
    </xf>
    <xf numFmtId="0" fontId="13" fillId="0" borderId="4" xfId="0" applyFont="1" applyBorder="1" applyAlignment="1">
      <alignment horizontal="right" vertical="center" wrapText="1"/>
    </xf>
    <xf numFmtId="0" fontId="16" fillId="0" borderId="5" xfId="0" applyFont="1" applyBorder="1" applyAlignment="1">
      <alignment horizontal="left" vertical="center" wrapText="1"/>
    </xf>
    <xf numFmtId="0" fontId="16" fillId="0" borderId="5" xfId="0" applyFont="1" applyBorder="1" applyAlignment="1">
      <alignment horizontal="center" vertical="center" wrapText="1"/>
    </xf>
    <xf numFmtId="1" fontId="13" fillId="0" borderId="5" xfId="0" applyNumberFormat="1" applyFont="1" applyBorder="1" applyAlignment="1">
      <alignment horizontal="center" vertical="center" shrinkToFit="1"/>
    </xf>
    <xf numFmtId="43" fontId="13" fillId="0" borderId="5" xfId="1" applyFont="1" applyBorder="1" applyAlignment="1">
      <alignment horizontal="right" vertical="center" shrinkToFit="1"/>
    </xf>
    <xf numFmtId="43" fontId="13" fillId="0" borderId="19" xfId="1" applyFont="1" applyBorder="1" applyAlignment="1">
      <alignment horizontal="right" vertical="center" shrinkToFit="1"/>
    </xf>
    <xf numFmtId="0" fontId="13" fillId="0" borderId="23" xfId="0" applyFont="1" applyBorder="1" applyAlignment="1">
      <alignment horizontal="right" vertical="center" wrapText="1"/>
    </xf>
    <xf numFmtId="0" fontId="16" fillId="0" borderId="24" xfId="0" applyFont="1" applyBorder="1" applyAlignment="1">
      <alignment horizontal="left" vertical="center" wrapText="1"/>
    </xf>
    <xf numFmtId="0" fontId="16" fillId="0" borderId="24" xfId="0" applyFont="1" applyBorder="1" applyAlignment="1">
      <alignment horizontal="center" vertical="center" wrapText="1"/>
    </xf>
    <xf numFmtId="1" fontId="13" fillId="0" borderId="24" xfId="0" applyNumberFormat="1" applyFont="1" applyBorder="1" applyAlignment="1">
      <alignment horizontal="center" vertical="center" shrinkToFit="1"/>
    </xf>
    <xf numFmtId="43" fontId="13" fillId="0" borderId="24" xfId="1" applyFont="1" applyBorder="1" applyAlignment="1">
      <alignment horizontal="right" vertical="center" shrinkToFit="1"/>
    </xf>
    <xf numFmtId="43" fontId="13" fillId="0" borderId="25" xfId="1" applyFont="1" applyBorder="1" applyAlignment="1">
      <alignment horizontal="right" vertical="center" shrinkToFit="1"/>
    </xf>
    <xf numFmtId="2" fontId="13" fillId="0" borderId="3" xfId="0" applyNumberFormat="1" applyFont="1" applyBorder="1" applyAlignment="1">
      <alignment horizontal="right" vertical="center" wrapText="1"/>
    </xf>
    <xf numFmtId="1" fontId="14" fillId="0" borderId="3" xfId="0" applyNumberFormat="1" applyFont="1" applyBorder="1" applyAlignment="1">
      <alignment horizontal="right" vertical="center" shrinkToFit="1"/>
    </xf>
    <xf numFmtId="43" fontId="13" fillId="0" borderId="15" xfId="1" applyFont="1" applyBorder="1" applyAlignment="1">
      <alignment horizontal="left" vertical="center" wrapText="1"/>
    </xf>
    <xf numFmtId="2" fontId="14" fillId="0" borderId="3" xfId="0" applyNumberFormat="1" applyFont="1" applyBorder="1" applyAlignment="1">
      <alignment horizontal="right" vertical="center" shrinkToFi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43" fontId="13" fillId="0" borderId="1" xfId="1" applyFont="1" applyBorder="1" applyAlignment="1">
      <alignment horizontal="left" vertical="center" wrapText="1"/>
    </xf>
    <xf numFmtId="0" fontId="15" fillId="0" borderId="18" xfId="0" applyFont="1" applyBorder="1" applyAlignment="1">
      <alignment horizontal="right" vertical="center" wrapText="1"/>
    </xf>
    <xf numFmtId="1" fontId="15" fillId="0" borderId="0" xfId="0" applyNumberFormat="1" applyFont="1" applyAlignment="1">
      <alignment horizontal="center" vertical="center" wrapText="1"/>
    </xf>
    <xf numFmtId="0" fontId="17" fillId="0" borderId="3" xfId="0" applyFont="1" applyBorder="1" applyAlignment="1">
      <alignment horizontal="right" vertical="center" wrapText="1"/>
    </xf>
    <xf numFmtId="0" fontId="18" fillId="0" borderId="1" xfId="0" applyFont="1" applyBorder="1" applyAlignment="1">
      <alignment horizontal="left" vertical="center" wrapText="1"/>
    </xf>
    <xf numFmtId="0" fontId="18" fillId="0" borderId="1" xfId="0" applyFont="1" applyBorder="1" applyAlignment="1">
      <alignment horizontal="center" vertical="center" wrapText="1"/>
    </xf>
    <xf numFmtId="1" fontId="17" fillId="0" borderId="1" xfId="0" applyNumberFormat="1" applyFont="1" applyBorder="1" applyAlignment="1">
      <alignment horizontal="center" vertical="center" shrinkToFit="1"/>
    </xf>
    <xf numFmtId="43" fontId="17" fillId="0" borderId="1" xfId="1" applyFont="1" applyBorder="1" applyAlignment="1">
      <alignment horizontal="right" vertical="center" shrinkToFit="1"/>
    </xf>
    <xf numFmtId="43" fontId="17" fillId="0" borderId="15" xfId="1" applyFont="1" applyBorder="1" applyAlignment="1">
      <alignment horizontal="right" vertical="center" shrinkToFit="1"/>
    </xf>
    <xf numFmtId="0" fontId="14" fillId="0" borderId="3" xfId="0" applyFont="1" applyBorder="1" applyAlignment="1">
      <alignment horizontal="right" vertical="center" wrapText="1"/>
    </xf>
    <xf numFmtId="1" fontId="14" fillId="0" borderId="1" xfId="0" applyNumberFormat="1" applyFont="1" applyBorder="1" applyAlignment="1">
      <alignment horizontal="center" vertical="center" shrinkToFit="1"/>
    </xf>
    <xf numFmtId="43" fontId="14" fillId="0" borderId="1" xfId="1" applyFont="1" applyBorder="1" applyAlignment="1">
      <alignment horizontal="right" vertical="center" shrinkToFit="1"/>
    </xf>
    <xf numFmtId="43" fontId="14" fillId="0" borderId="15" xfId="1" applyFont="1" applyBorder="1" applyAlignment="1">
      <alignment horizontal="right" vertical="center" shrinkToFit="1"/>
    </xf>
    <xf numFmtId="0" fontId="19" fillId="0" borderId="1" xfId="0" applyFont="1" applyBorder="1" applyAlignment="1">
      <alignment horizontal="left" vertical="center" wrapText="1"/>
    </xf>
    <xf numFmtId="0" fontId="14" fillId="0" borderId="4" xfId="0" applyFont="1" applyBorder="1" applyAlignment="1">
      <alignment horizontal="right" vertical="center" wrapText="1"/>
    </xf>
    <xf numFmtId="0" fontId="12" fillId="0" borderId="5" xfId="0" applyFont="1" applyBorder="1" applyAlignment="1">
      <alignment horizontal="left" vertical="center" wrapText="1"/>
    </xf>
    <xf numFmtId="0" fontId="12" fillId="0" borderId="5" xfId="0" applyFont="1" applyBorder="1" applyAlignment="1">
      <alignment horizontal="center" vertical="center" wrapText="1"/>
    </xf>
    <xf numFmtId="1" fontId="14" fillId="0" borderId="5" xfId="0" applyNumberFormat="1" applyFont="1" applyBorder="1" applyAlignment="1">
      <alignment horizontal="center" vertical="center" shrinkToFit="1"/>
    </xf>
    <xf numFmtId="43" fontId="14" fillId="0" borderId="5" xfId="1" applyFont="1" applyBorder="1" applyAlignment="1">
      <alignment horizontal="right" vertical="center" shrinkToFit="1"/>
    </xf>
    <xf numFmtId="43" fontId="14" fillId="0" borderId="19" xfId="1" applyFont="1" applyBorder="1" applyAlignment="1">
      <alignment horizontal="right" vertical="center" shrinkToFit="1"/>
    </xf>
    <xf numFmtId="0" fontId="15" fillId="0" borderId="29" xfId="0" applyFont="1" applyBorder="1" applyAlignment="1">
      <alignment horizontal="right" vertical="center" wrapText="1"/>
    </xf>
    <xf numFmtId="164" fontId="13" fillId="0" borderId="24" xfId="0" applyNumberFormat="1" applyFont="1" applyBorder="1" applyAlignment="1">
      <alignment horizontal="center" vertical="center" shrinkToFit="1"/>
    </xf>
    <xf numFmtId="2" fontId="15" fillId="0" borderId="30" xfId="0" applyNumberFormat="1" applyFont="1" applyBorder="1" applyAlignment="1">
      <alignment horizontal="right" vertical="center" wrapText="1"/>
    </xf>
    <xf numFmtId="164" fontId="13" fillId="0" borderId="3" xfId="0" applyNumberFormat="1" applyFont="1" applyBorder="1" applyAlignment="1">
      <alignment horizontal="right" vertical="center" shrinkToFit="1"/>
    </xf>
    <xf numFmtId="0" fontId="20" fillId="0" borderId="16" xfId="0" applyFont="1" applyBorder="1" applyAlignment="1">
      <alignment horizontal="right" vertical="center"/>
    </xf>
    <xf numFmtId="0" fontId="21" fillId="0" borderId="2" xfId="0" applyFont="1" applyBorder="1" applyAlignment="1">
      <alignment vertical="top"/>
    </xf>
    <xf numFmtId="0" fontId="10" fillId="0" borderId="2" xfId="0" applyFont="1" applyBorder="1" applyAlignment="1">
      <alignment horizontal="center" vertical="center"/>
    </xf>
    <xf numFmtId="165" fontId="10" fillId="0" borderId="2" xfId="1" applyNumberFormat="1" applyFont="1" applyBorder="1" applyAlignment="1">
      <alignment horizontal="center" vertical="center"/>
    </xf>
    <xf numFmtId="43" fontId="10" fillId="0" borderId="2" xfId="1" applyFont="1" applyBorder="1" applyAlignment="1">
      <alignment horizontal="center" vertical="center"/>
    </xf>
    <xf numFmtId="43" fontId="10" fillId="0" borderId="17" xfId="1" applyFont="1" applyBorder="1" applyAlignment="1">
      <alignment horizontal="center" vertical="center"/>
    </xf>
    <xf numFmtId="0" fontId="10" fillId="0" borderId="2" xfId="0" applyFont="1" applyBorder="1" applyAlignment="1">
      <alignment vertical="top"/>
    </xf>
    <xf numFmtId="2" fontId="13" fillId="0" borderId="3" xfId="0" applyNumberFormat="1" applyFont="1" applyBorder="1" applyAlignment="1">
      <alignment horizontal="right" vertical="center" shrinkToFit="1"/>
    </xf>
    <xf numFmtId="0" fontId="22" fillId="0" borderId="2" xfId="0" applyFont="1" applyBorder="1" applyAlignment="1">
      <alignment vertical="top"/>
    </xf>
    <xf numFmtId="0" fontId="20" fillId="0" borderId="2" xfId="0" applyFont="1" applyBorder="1" applyAlignment="1">
      <alignment horizontal="center" vertical="center"/>
    </xf>
    <xf numFmtId="165" fontId="20" fillId="0" borderId="2" xfId="1" applyNumberFormat="1" applyFont="1" applyBorder="1" applyAlignment="1">
      <alignment horizontal="center" vertical="center"/>
    </xf>
    <xf numFmtId="43" fontId="20" fillId="0" borderId="2" xfId="1" applyFont="1" applyBorder="1" applyAlignment="1">
      <alignment horizontal="center" vertical="center"/>
    </xf>
    <xf numFmtId="43" fontId="12" fillId="0" borderId="17" xfId="1" applyFont="1" applyBorder="1" applyAlignment="1">
      <alignment horizontal="center" vertical="center"/>
    </xf>
    <xf numFmtId="43" fontId="16" fillId="0" borderId="17" xfId="1" applyFont="1" applyBorder="1" applyAlignment="1">
      <alignment horizontal="center" vertical="center"/>
    </xf>
    <xf numFmtId="44" fontId="16" fillId="0" borderId="2" xfId="5" applyFont="1" applyBorder="1" applyAlignment="1">
      <alignment vertical="top" wrapText="1"/>
    </xf>
    <xf numFmtId="0" fontId="10" fillId="0" borderId="2" xfId="0" applyFont="1" applyBorder="1" applyAlignment="1">
      <alignment horizontal="center" vertical="center" wrapText="1"/>
    </xf>
    <xf numFmtId="165" fontId="10" fillId="0" borderId="2" xfId="1" applyNumberFormat="1" applyFont="1" applyBorder="1" applyAlignment="1">
      <alignment horizontal="center" vertical="center" wrapText="1"/>
    </xf>
    <xf numFmtId="0" fontId="16" fillId="0" borderId="2" xfId="0" applyFont="1" applyBorder="1" applyAlignment="1">
      <alignment vertical="top" wrapText="1"/>
    </xf>
    <xf numFmtId="4" fontId="13" fillId="0" borderId="15" xfId="0" applyNumberFormat="1" applyFont="1" applyBorder="1" applyAlignment="1">
      <alignment horizontal="right" vertical="center" shrinkToFit="1"/>
    </xf>
    <xf numFmtId="0" fontId="20" fillId="0" borderId="32" xfId="0" applyFont="1" applyBorder="1" applyAlignment="1">
      <alignment horizontal="right" vertical="center"/>
    </xf>
    <xf numFmtId="0" fontId="16" fillId="0" borderId="33" xfId="0" applyFont="1" applyBorder="1" applyAlignment="1">
      <alignment vertical="top" wrapText="1"/>
    </xf>
    <xf numFmtId="0" fontId="10" fillId="0" borderId="33" xfId="0" applyFont="1" applyBorder="1" applyAlignment="1">
      <alignment horizontal="center" vertical="center" wrapText="1"/>
    </xf>
    <xf numFmtId="43" fontId="16" fillId="0" borderId="34" xfId="1" applyFont="1" applyBorder="1" applyAlignment="1">
      <alignment horizontal="center" vertical="center"/>
    </xf>
    <xf numFmtId="2" fontId="15" fillId="0" borderId="29" xfId="0" applyNumberFormat="1" applyFont="1" applyBorder="1" applyAlignment="1">
      <alignment horizontal="right" vertical="center" wrapText="1"/>
    </xf>
    <xf numFmtId="0" fontId="16" fillId="0" borderId="35" xfId="0" applyFont="1" applyBorder="1" applyAlignment="1">
      <alignment vertical="top" wrapText="1"/>
    </xf>
    <xf numFmtId="0" fontId="16" fillId="0" borderId="24" xfId="0" applyFont="1" applyBorder="1" applyAlignment="1">
      <alignment horizontal="center" vertical="center"/>
    </xf>
    <xf numFmtId="43" fontId="16" fillId="0" borderId="36" xfId="1" applyFont="1" applyBorder="1" applyAlignment="1">
      <alignment horizontal="center" vertical="center"/>
    </xf>
    <xf numFmtId="2" fontId="15" fillId="0" borderId="16" xfId="0" applyNumberFormat="1" applyFont="1" applyBorder="1" applyAlignment="1">
      <alignment horizontal="right" vertical="center" wrapText="1"/>
    </xf>
    <xf numFmtId="0" fontId="16" fillId="0" borderId="1" xfId="0" applyFont="1" applyBorder="1" applyAlignment="1">
      <alignment horizontal="center" vertical="center"/>
    </xf>
    <xf numFmtId="0" fontId="16" fillId="0" borderId="0" xfId="0" applyFont="1" applyAlignment="1">
      <alignment horizontal="center" vertical="center"/>
    </xf>
    <xf numFmtId="43" fontId="10" fillId="0" borderId="2" xfId="1" applyFont="1" applyBorder="1" applyAlignment="1">
      <alignment horizontal="center" vertical="center" wrapText="1"/>
    </xf>
    <xf numFmtId="0" fontId="12" fillId="0" borderId="26" xfId="0" applyFont="1" applyBorder="1" applyAlignment="1">
      <alignment horizontal="right" vertical="center" wrapText="1"/>
    </xf>
    <xf numFmtId="0" fontId="13" fillId="0" borderId="27" xfId="0" applyFont="1" applyBorder="1" applyAlignment="1">
      <alignment horizontal="left" vertical="center" wrapText="1"/>
    </xf>
    <xf numFmtId="0" fontId="13" fillId="0" borderId="27" xfId="0" applyFont="1" applyBorder="1" applyAlignment="1">
      <alignment horizontal="center" vertical="center" wrapText="1"/>
    </xf>
    <xf numFmtId="43" fontId="13" fillId="0" borderId="27" xfId="1" applyFont="1" applyBorder="1" applyAlignment="1">
      <alignment horizontal="left" vertical="center" wrapText="1"/>
    </xf>
    <xf numFmtId="43" fontId="14" fillId="0" borderId="31" xfId="1" applyFont="1" applyBorder="1" applyAlignment="1">
      <alignment horizontal="right" vertical="center" shrinkToFit="1"/>
    </xf>
    <xf numFmtId="0" fontId="14" fillId="0" borderId="1" xfId="0" applyFont="1" applyBorder="1" applyAlignment="1">
      <alignment horizontal="left" vertical="center" wrapText="1"/>
    </xf>
    <xf numFmtId="0" fontId="14" fillId="0" borderId="1" xfId="0" applyFont="1" applyBorder="1" applyAlignment="1">
      <alignment horizontal="center" vertical="center" wrapText="1"/>
    </xf>
    <xf numFmtId="43" fontId="14" fillId="0" borderId="1" xfId="1" applyFont="1" applyBorder="1" applyAlignment="1">
      <alignment horizontal="left" vertical="center" wrapText="1"/>
    </xf>
    <xf numFmtId="43" fontId="14" fillId="0" borderId="15" xfId="1" applyFont="1" applyBorder="1" applyAlignment="1">
      <alignment horizontal="left" vertical="center" wrapText="1"/>
    </xf>
    <xf numFmtId="0" fontId="13" fillId="2" borderId="4" xfId="0" applyFont="1" applyFill="1" applyBorder="1" applyAlignment="1">
      <alignment horizontal="right" vertical="center" wrapText="1"/>
    </xf>
    <xf numFmtId="0" fontId="12" fillId="2" borderId="5" xfId="0" applyFont="1" applyFill="1" applyBorder="1" applyAlignment="1">
      <alignment horizontal="left" vertical="center" wrapText="1"/>
    </xf>
    <xf numFmtId="0" fontId="13" fillId="2" borderId="5" xfId="0" applyFont="1" applyFill="1" applyBorder="1" applyAlignment="1">
      <alignment horizontal="left" vertical="center" wrapText="1"/>
    </xf>
    <xf numFmtId="0" fontId="13" fillId="2" borderId="5" xfId="0" applyFont="1" applyFill="1" applyBorder="1" applyAlignment="1">
      <alignment horizontal="center" vertical="center" wrapText="1"/>
    </xf>
    <xf numFmtId="43" fontId="13" fillId="2" borderId="5" xfId="1" applyFont="1" applyFill="1" applyBorder="1" applyAlignment="1">
      <alignment horizontal="left" vertical="center" wrapText="1"/>
    </xf>
    <xf numFmtId="43" fontId="14" fillId="2" borderId="19" xfId="1" applyFont="1" applyFill="1" applyBorder="1" applyAlignment="1">
      <alignment horizontal="right" vertical="center" shrinkToFit="1"/>
    </xf>
    <xf numFmtId="0" fontId="12" fillId="0" borderId="15" xfId="0" applyFont="1" applyBorder="1" applyAlignment="1">
      <alignment horizontal="center" vertical="center" wrapText="1"/>
    </xf>
    <xf numFmtId="0" fontId="13" fillId="0" borderId="12" xfId="0" applyFont="1" applyBorder="1" applyAlignment="1">
      <alignment horizontal="right" vertical="center"/>
    </xf>
    <xf numFmtId="0" fontId="14" fillId="0" borderId="8" xfId="0" applyFont="1" applyBorder="1" applyAlignment="1">
      <alignment horizontal="center" vertical="center"/>
    </xf>
    <xf numFmtId="2" fontId="14" fillId="0" borderId="8" xfId="0" applyNumberFormat="1" applyFont="1" applyBorder="1" applyAlignment="1">
      <alignment horizontal="center" vertical="center"/>
    </xf>
    <xf numFmtId="43" fontId="14" fillId="0" borderId="8" xfId="1" applyFont="1" applyBorder="1" applyAlignment="1">
      <alignment vertical="center"/>
    </xf>
    <xf numFmtId="0" fontId="14" fillId="0" borderId="13" xfId="0" applyFont="1" applyBorder="1" applyAlignment="1">
      <alignment vertical="center"/>
    </xf>
    <xf numFmtId="4" fontId="14" fillId="0" borderId="15" xfId="0" applyNumberFormat="1" applyFont="1" applyBorder="1" applyAlignment="1">
      <alignment horizontal="right" vertical="center" shrinkToFit="1"/>
    </xf>
    <xf numFmtId="4" fontId="14" fillId="3" borderId="15" xfId="0" applyNumberFormat="1" applyFont="1" applyFill="1" applyBorder="1" applyAlignment="1">
      <alignment horizontal="right" vertical="center" shrinkToFit="1"/>
    </xf>
    <xf numFmtId="4" fontId="14" fillId="0" borderId="17" xfId="0" applyNumberFormat="1" applyFont="1" applyBorder="1" applyAlignment="1">
      <alignment horizontal="right" vertical="center" shrinkToFit="1"/>
    </xf>
    <xf numFmtId="1" fontId="14" fillId="0" borderId="37" xfId="0" applyNumberFormat="1" applyFont="1" applyBorder="1" applyAlignment="1">
      <alignment horizontal="right" vertical="center" shrinkToFit="1"/>
    </xf>
    <xf numFmtId="0" fontId="13" fillId="0" borderId="15" xfId="0" applyFont="1" applyBorder="1" applyAlignment="1">
      <alignment horizontal="left" vertical="center" wrapText="1"/>
    </xf>
    <xf numFmtId="1" fontId="13" fillId="0" borderId="1" xfId="0" applyNumberFormat="1" applyFont="1" applyBorder="1" applyAlignment="1">
      <alignment horizontal="left" vertical="center" indent="2" shrinkToFit="1"/>
    </xf>
    <xf numFmtId="4" fontId="13" fillId="0" borderId="1" xfId="0" applyNumberFormat="1" applyFont="1" applyBorder="1" applyAlignment="1">
      <alignment horizontal="right" vertical="center" shrinkToFit="1"/>
    </xf>
    <xf numFmtId="0" fontId="10" fillId="0" borderId="2" xfId="0" applyFont="1" applyBorder="1" applyAlignment="1">
      <alignment vertical="top" wrapText="1"/>
    </xf>
    <xf numFmtId="165" fontId="10" fillId="0" borderId="17" xfId="1" applyNumberFormat="1" applyFont="1" applyBorder="1" applyAlignment="1">
      <alignment horizontal="center" vertical="center"/>
    </xf>
    <xf numFmtId="43" fontId="13" fillId="0" borderId="1" xfId="1" applyFont="1" applyBorder="1" applyAlignment="1">
      <alignment horizontal="left" vertical="center" shrinkToFit="1"/>
    </xf>
    <xf numFmtId="0" fontId="12" fillId="4" borderId="38" xfId="0" applyFont="1" applyFill="1" applyBorder="1" applyAlignment="1">
      <alignment horizontal="right" vertical="center" wrapText="1"/>
    </xf>
    <xf numFmtId="0" fontId="11" fillId="4" borderId="39" xfId="0" applyFont="1" applyFill="1" applyBorder="1" applyAlignment="1">
      <alignment horizontal="left" vertical="center" wrapText="1"/>
    </xf>
    <xf numFmtId="0" fontId="13" fillId="4" borderId="39" xfId="0" applyFont="1" applyFill="1" applyBorder="1" applyAlignment="1">
      <alignment horizontal="left" vertical="center" wrapText="1"/>
    </xf>
    <xf numFmtId="0" fontId="13" fillId="4" borderId="39" xfId="0" applyFont="1" applyFill="1" applyBorder="1" applyAlignment="1">
      <alignment horizontal="center" vertical="center" wrapText="1"/>
    </xf>
    <xf numFmtId="43" fontId="13" fillId="4" borderId="39" xfId="1" applyFont="1" applyFill="1" applyBorder="1" applyAlignment="1">
      <alignment horizontal="left" vertical="center" wrapText="1"/>
    </xf>
    <xf numFmtId="0" fontId="12" fillId="4" borderId="15" xfId="0" applyFont="1" applyFill="1" applyBorder="1" applyAlignment="1">
      <alignment horizontal="center" vertical="center" wrapText="1"/>
    </xf>
    <xf numFmtId="0" fontId="14" fillId="0" borderId="15" xfId="0" applyFont="1" applyBorder="1" applyAlignment="1">
      <alignment horizontal="left" vertical="center" wrapText="1"/>
    </xf>
    <xf numFmtId="4" fontId="14" fillId="2" borderId="19" xfId="0" applyNumberFormat="1" applyFont="1" applyFill="1" applyBorder="1" applyAlignment="1">
      <alignment horizontal="right" vertical="center" shrinkToFit="1"/>
    </xf>
    <xf numFmtId="2" fontId="13" fillId="0" borderId="8" xfId="0" applyNumberFormat="1" applyFont="1" applyBorder="1" applyAlignment="1">
      <alignment vertical="center"/>
    </xf>
    <xf numFmtId="0" fontId="15" fillId="0" borderId="13" xfId="0" applyFont="1" applyBorder="1" applyAlignment="1">
      <alignment vertical="center" wrapText="1"/>
    </xf>
    <xf numFmtId="0" fontId="13" fillId="3" borderId="4" xfId="0" applyFont="1" applyFill="1" applyBorder="1" applyAlignment="1">
      <alignment horizontal="right" vertical="center" wrapText="1"/>
    </xf>
    <xf numFmtId="0" fontId="12" fillId="3" borderId="5" xfId="0" applyFont="1" applyFill="1" applyBorder="1" applyAlignment="1">
      <alignment horizontal="left" vertical="center" wrapText="1"/>
    </xf>
    <xf numFmtId="0" fontId="13" fillId="3" borderId="5" xfId="0" applyFont="1" applyFill="1" applyBorder="1" applyAlignment="1">
      <alignment horizontal="left" vertical="center" wrapText="1"/>
    </xf>
    <xf numFmtId="0" fontId="13" fillId="3" borderId="5" xfId="0" applyFont="1" applyFill="1" applyBorder="1" applyAlignment="1">
      <alignment horizontal="center" vertical="center" wrapText="1"/>
    </xf>
    <xf numFmtId="43" fontId="13" fillId="3" borderId="5" xfId="1" applyFont="1" applyFill="1" applyBorder="1" applyAlignment="1">
      <alignment horizontal="left" vertical="center" wrapText="1"/>
    </xf>
    <xf numFmtId="4" fontId="14" fillId="3" borderId="19" xfId="0" applyNumberFormat="1" applyFont="1" applyFill="1" applyBorder="1" applyAlignment="1">
      <alignment horizontal="right" vertical="center" shrinkToFit="1"/>
    </xf>
    <xf numFmtId="2" fontId="13" fillId="0" borderId="23" xfId="0" applyNumberFormat="1" applyFont="1" applyBorder="1" applyAlignment="1">
      <alignment horizontal="right" vertical="center" wrapText="1"/>
    </xf>
    <xf numFmtId="4" fontId="13" fillId="0" borderId="25" xfId="0" applyNumberFormat="1" applyFont="1" applyBorder="1" applyAlignment="1">
      <alignment horizontal="right" vertical="center" shrinkToFit="1"/>
    </xf>
    <xf numFmtId="4" fontId="17" fillId="0" borderId="15" xfId="0" applyNumberFormat="1" applyFont="1" applyBorder="1" applyAlignment="1">
      <alignment horizontal="right" vertical="center" shrinkToFit="1"/>
    </xf>
    <xf numFmtId="4" fontId="14" fillId="0" borderId="19" xfId="0" applyNumberFormat="1" applyFont="1" applyBorder="1" applyAlignment="1">
      <alignment horizontal="right" vertical="center" shrinkToFit="1"/>
    </xf>
    <xf numFmtId="1" fontId="13" fillId="0" borderId="5" xfId="0" applyNumberFormat="1" applyFont="1" applyBorder="1" applyAlignment="1">
      <alignment horizontal="left" vertical="center" indent="2" shrinkToFit="1"/>
    </xf>
    <xf numFmtId="4" fontId="13" fillId="0" borderId="5" xfId="0" applyNumberFormat="1" applyFont="1" applyBorder="1" applyAlignment="1">
      <alignment horizontal="right" vertical="center" shrinkToFit="1"/>
    </xf>
    <xf numFmtId="4" fontId="13" fillId="0" borderId="19" xfId="0" applyNumberFormat="1" applyFont="1" applyBorder="1" applyAlignment="1">
      <alignment horizontal="right" vertical="center" shrinkToFit="1"/>
    </xf>
    <xf numFmtId="1" fontId="13" fillId="0" borderId="24" xfId="0" applyNumberFormat="1" applyFont="1" applyBorder="1" applyAlignment="1">
      <alignment horizontal="left" vertical="center" indent="2" shrinkToFit="1"/>
    </xf>
    <xf numFmtId="4" fontId="13" fillId="0" borderId="24" xfId="0" applyNumberFormat="1" applyFont="1" applyBorder="1" applyAlignment="1">
      <alignment horizontal="right" vertical="center" shrinkToFit="1"/>
    </xf>
    <xf numFmtId="165" fontId="12" fillId="0" borderId="17" xfId="1" applyNumberFormat="1" applyFont="1" applyBorder="1" applyAlignment="1">
      <alignment horizontal="center" vertical="center"/>
    </xf>
    <xf numFmtId="165" fontId="16" fillId="0" borderId="17" xfId="1" applyNumberFormat="1" applyFont="1" applyBorder="1" applyAlignment="1">
      <alignment horizontal="center" vertical="center"/>
    </xf>
    <xf numFmtId="2" fontId="13" fillId="0" borderId="4" xfId="0" applyNumberFormat="1" applyFont="1" applyBorder="1" applyAlignment="1">
      <alignment horizontal="right" vertical="center" shrinkToFit="1"/>
    </xf>
    <xf numFmtId="43" fontId="13" fillId="0" borderId="5" xfId="1" applyFont="1" applyBorder="1" applyAlignment="1">
      <alignment horizontal="left" vertical="center" shrinkToFit="1"/>
    </xf>
    <xf numFmtId="0" fontId="12" fillId="4" borderId="40" xfId="0" applyFont="1" applyFill="1" applyBorder="1" applyAlignment="1">
      <alignment horizontal="right" vertical="center" wrapText="1"/>
    </xf>
    <xf numFmtId="0" fontId="11" fillId="4" borderId="41" xfId="0" applyFont="1" applyFill="1" applyBorder="1" applyAlignment="1">
      <alignment horizontal="left" vertical="center" wrapText="1"/>
    </xf>
    <xf numFmtId="0" fontId="13" fillId="4" borderId="41" xfId="0" applyFont="1" applyFill="1" applyBorder="1" applyAlignment="1">
      <alignment horizontal="left" vertical="center" wrapText="1"/>
    </xf>
    <xf numFmtId="0" fontId="13" fillId="4" borderId="41" xfId="0" applyFont="1" applyFill="1" applyBorder="1" applyAlignment="1">
      <alignment horizontal="center" vertical="center" wrapText="1"/>
    </xf>
    <xf numFmtId="43" fontId="13" fillId="4" borderId="41" xfId="1" applyFont="1" applyFill="1" applyBorder="1" applyAlignment="1">
      <alignment horizontal="left" vertical="center" wrapText="1"/>
    </xf>
    <xf numFmtId="0" fontId="12" fillId="4" borderId="25" xfId="0" applyFont="1" applyFill="1" applyBorder="1" applyAlignment="1">
      <alignment horizontal="center" vertical="center" wrapText="1"/>
    </xf>
    <xf numFmtId="0" fontId="13" fillId="0" borderId="0" xfId="0" applyFont="1" applyAlignment="1">
      <alignment horizontal="right" vertical="center"/>
    </xf>
    <xf numFmtId="0" fontId="13" fillId="0" borderId="0" xfId="0" applyFont="1" applyAlignment="1">
      <alignment horizontal="left" vertical="center"/>
    </xf>
    <xf numFmtId="0" fontId="13" fillId="0" borderId="0" xfId="0" applyFont="1" applyAlignment="1">
      <alignment horizontal="center" vertical="center"/>
    </xf>
    <xf numFmtId="43" fontId="13" fillId="0" borderId="0" xfId="1" applyFont="1" applyAlignment="1">
      <alignment horizontal="left" vertical="center"/>
    </xf>
    <xf numFmtId="0" fontId="14" fillId="0" borderId="2" xfId="0" applyFont="1" applyBorder="1" applyAlignment="1">
      <alignment horizontal="right" vertical="center"/>
    </xf>
    <xf numFmtId="0" fontId="14" fillId="0" borderId="2" xfId="0" applyFont="1" applyBorder="1" applyAlignment="1">
      <alignment horizontal="left" vertical="center"/>
    </xf>
    <xf numFmtId="0" fontId="14" fillId="0" borderId="2" xfId="0" applyFont="1" applyBorder="1" applyAlignment="1">
      <alignment horizontal="center" vertical="center"/>
    </xf>
    <xf numFmtId="43" fontId="14" fillId="0" borderId="2" xfId="1" applyFont="1" applyBorder="1" applyAlignment="1">
      <alignment horizontal="left" vertical="center"/>
    </xf>
    <xf numFmtId="0" fontId="14" fillId="0" borderId="2" xfId="0" applyFont="1" applyBorder="1" applyAlignment="1">
      <alignment horizontal="left"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14" xfId="0" applyFont="1" applyBorder="1" applyAlignment="1">
      <alignment horizontal="center" vertical="center" wrapText="1"/>
    </xf>
    <xf numFmtId="0" fontId="14" fillId="0" borderId="20" xfId="0" applyFont="1" applyBorder="1" applyAlignment="1">
      <alignment vertical="center" wrapText="1"/>
    </xf>
    <xf numFmtId="0" fontId="14" fillId="0" borderId="21" xfId="0" applyFont="1" applyBorder="1" applyAlignment="1">
      <alignment vertical="center" wrapText="1"/>
    </xf>
    <xf numFmtId="0" fontId="14" fillId="0" borderId="22" xfId="0" applyFont="1" applyBorder="1" applyAlignment="1">
      <alignment vertical="center" wrapText="1"/>
    </xf>
    <xf numFmtId="0" fontId="12" fillId="0" borderId="26" xfId="0" applyFont="1" applyBorder="1" applyAlignment="1">
      <alignment horizontal="left" vertical="center" wrapText="1"/>
    </xf>
    <xf numFmtId="0" fontId="12" fillId="0" borderId="27" xfId="0" applyFont="1" applyBorder="1" applyAlignment="1">
      <alignment horizontal="left" vertical="center" wrapText="1"/>
    </xf>
    <xf numFmtId="0" fontId="12" fillId="0" borderId="28" xfId="0" applyFont="1" applyBorder="1" applyAlignment="1">
      <alignment horizontal="left" vertical="center" wrapText="1"/>
    </xf>
    <xf numFmtId="0" fontId="12" fillId="0" borderId="31" xfId="0" applyFont="1" applyBorder="1" applyAlignment="1">
      <alignment horizontal="left" vertical="center" wrapText="1"/>
    </xf>
    <xf numFmtId="0" fontId="13" fillId="0" borderId="42" xfId="0" applyFont="1" applyBorder="1" applyAlignment="1">
      <alignment horizontal="center" vertical="center"/>
    </xf>
  </cellXfs>
  <cellStyles count="8">
    <cellStyle name="Comma" xfId="1" builtinId="3"/>
    <cellStyle name="Comma 10 2" xfId="2" xr:uid="{A10BEEF3-3E5F-45D1-A699-E2BDAD001228}"/>
    <cellStyle name="Comma 2 2" xfId="4" xr:uid="{7A617981-F55A-4314-97E5-1E96E0F9E68A}"/>
    <cellStyle name="Currency" xfId="5" builtinId="4"/>
    <cellStyle name="Normal" xfId="0" builtinId="0"/>
    <cellStyle name="Normal 10" xfId="6" xr:uid="{651A18B5-1051-4657-9FEF-412A53A8EC3E}"/>
    <cellStyle name="Normal 2 10" xfId="7" xr:uid="{5340D872-70E9-4C70-984C-51AB9AA3290D}"/>
    <cellStyle name="Normal 2 2" xfId="3" xr:uid="{7562633B-BE6D-4D7E-8B25-0BED01A3C85F}"/>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BCE947-C66C-4690-AE0C-AD29DC86B1D2}">
  <dimension ref="A1:J310"/>
  <sheetViews>
    <sheetView tabSelected="1" view="pageBreakPreview" zoomScaleNormal="100" zoomScaleSheetLayoutView="100" workbookViewId="0">
      <selection activeCell="B3" sqref="B3"/>
    </sheetView>
  </sheetViews>
  <sheetFormatPr defaultColWidth="9.33203125" defaultRowHeight="15" x14ac:dyDescent="0.2"/>
  <cols>
    <col min="1" max="1" width="9.83203125" style="191" customWidth="1"/>
    <col min="2" max="2" width="41.33203125" style="192" customWidth="1"/>
    <col min="3" max="3" width="9.83203125" style="192" customWidth="1"/>
    <col min="4" max="4" width="10.33203125" style="193" bestFit="1" customWidth="1"/>
    <col min="5" max="5" width="14.83203125" style="194" bestFit="1" customWidth="1"/>
    <col min="6" max="6" width="15.1640625" style="194" customWidth="1"/>
    <col min="7" max="16384" width="9.33203125" style="7"/>
  </cols>
  <sheetData>
    <row r="1" spans="1:10" ht="15.75" thickBot="1" x14ac:dyDescent="0.25">
      <c r="B1" s="210" t="s">
        <v>101</v>
      </c>
      <c r="C1" s="210"/>
      <c r="D1" s="210"/>
      <c r="E1" s="210"/>
      <c r="F1" s="210"/>
    </row>
    <row r="2" spans="1:10" s="5" customFormat="1" ht="35.65" customHeight="1" x14ac:dyDescent="0.2">
      <c r="A2" s="200" t="s">
        <v>31</v>
      </c>
      <c r="B2" s="201"/>
      <c r="C2" s="201"/>
      <c r="D2" s="201"/>
      <c r="E2" s="201"/>
      <c r="F2" s="202"/>
    </row>
    <row r="3" spans="1:10" s="6" customFormat="1" ht="71.25" x14ac:dyDescent="0.2">
      <c r="A3" s="15" t="s">
        <v>6</v>
      </c>
      <c r="B3" s="16" t="s">
        <v>5</v>
      </c>
      <c r="C3" s="16" t="s">
        <v>0</v>
      </c>
      <c r="D3" s="16" t="s">
        <v>7</v>
      </c>
      <c r="E3" s="17" t="s">
        <v>1</v>
      </c>
      <c r="F3" s="18" t="s">
        <v>97</v>
      </c>
      <c r="J3" s="2"/>
    </row>
    <row r="4" spans="1:10" x14ac:dyDescent="0.2">
      <c r="A4" s="19"/>
      <c r="B4" s="20"/>
      <c r="C4" s="20"/>
      <c r="D4" s="21"/>
      <c r="E4" s="22"/>
      <c r="F4" s="23"/>
    </row>
    <row r="5" spans="1:10" x14ac:dyDescent="0.2">
      <c r="A5" s="19"/>
      <c r="B5" s="20"/>
      <c r="C5" s="20"/>
      <c r="D5" s="21"/>
      <c r="E5" s="22"/>
      <c r="F5" s="23"/>
    </row>
    <row r="6" spans="1:10" s="4" customFormat="1" x14ac:dyDescent="0.2">
      <c r="A6" s="24"/>
      <c r="B6" s="25" t="s">
        <v>24</v>
      </c>
      <c r="C6" s="26" t="s">
        <v>25</v>
      </c>
      <c r="D6" s="27" t="s">
        <v>26</v>
      </c>
      <c r="E6" s="28" t="s">
        <v>27</v>
      </c>
      <c r="F6" s="29" t="s">
        <v>28</v>
      </c>
    </row>
    <row r="7" spans="1:10" x14ac:dyDescent="0.2">
      <c r="A7" s="19"/>
      <c r="B7" s="20"/>
      <c r="C7" s="20"/>
      <c r="D7" s="21"/>
      <c r="E7" s="22"/>
      <c r="F7" s="23"/>
    </row>
    <row r="8" spans="1:10" x14ac:dyDescent="0.2">
      <c r="A8" s="19">
        <v>1</v>
      </c>
      <c r="B8" s="20" t="s">
        <v>29</v>
      </c>
      <c r="C8" s="20"/>
      <c r="D8" s="21"/>
      <c r="E8" s="22"/>
      <c r="F8" s="23"/>
    </row>
    <row r="9" spans="1:10" x14ac:dyDescent="0.2">
      <c r="A9" s="19"/>
      <c r="B9" s="20"/>
      <c r="C9" s="20"/>
      <c r="D9" s="21"/>
      <c r="E9" s="22"/>
      <c r="F9" s="23"/>
    </row>
    <row r="10" spans="1:10" ht="90" x14ac:dyDescent="0.2">
      <c r="A10" s="30">
        <v>1.01</v>
      </c>
      <c r="B10" s="31" t="s">
        <v>79</v>
      </c>
      <c r="C10" s="32" t="s">
        <v>2</v>
      </c>
      <c r="D10" s="33">
        <v>1</v>
      </c>
      <c r="E10" s="34"/>
      <c r="F10" s="35"/>
    </row>
    <row r="11" spans="1:10" x14ac:dyDescent="0.2">
      <c r="A11" s="19"/>
      <c r="B11" s="20"/>
      <c r="C11" s="20"/>
      <c r="D11" s="21"/>
      <c r="E11" s="22"/>
      <c r="F11" s="23"/>
    </row>
    <row r="12" spans="1:10" ht="165" x14ac:dyDescent="0.2">
      <c r="A12" s="30">
        <f>A10+0.01</f>
        <v>1.02</v>
      </c>
      <c r="B12" s="31" t="s">
        <v>30</v>
      </c>
      <c r="C12" s="32" t="s">
        <v>3</v>
      </c>
      <c r="D12" s="33">
        <v>1</v>
      </c>
      <c r="E12" s="34"/>
      <c r="F12" s="35"/>
    </row>
    <row r="13" spans="1:10" x14ac:dyDescent="0.2">
      <c r="A13" s="19"/>
      <c r="B13" s="20"/>
      <c r="C13" s="20"/>
      <c r="D13" s="21"/>
      <c r="E13" s="22"/>
      <c r="F13" s="23"/>
    </row>
    <row r="14" spans="1:10" s="8" customFormat="1" x14ac:dyDescent="0.2">
      <c r="A14" s="36"/>
      <c r="B14" s="37" t="s">
        <v>32</v>
      </c>
      <c r="C14" s="38"/>
      <c r="D14" s="39"/>
      <c r="E14" s="40"/>
      <c r="F14" s="41"/>
    </row>
    <row r="15" spans="1:10" x14ac:dyDescent="0.2">
      <c r="A15" s="19"/>
      <c r="B15" s="20"/>
      <c r="C15" s="20"/>
      <c r="D15" s="21"/>
      <c r="E15" s="22"/>
      <c r="F15" s="23"/>
    </row>
    <row r="16" spans="1:10" s="4" customFormat="1" x14ac:dyDescent="0.2">
      <c r="A16" s="42">
        <v>2</v>
      </c>
      <c r="B16" s="203" t="s">
        <v>33</v>
      </c>
      <c r="C16" s="204"/>
      <c r="D16" s="204"/>
      <c r="E16" s="205"/>
      <c r="F16" s="43"/>
    </row>
    <row r="17" spans="1:10" x14ac:dyDescent="0.2">
      <c r="A17" s="44"/>
      <c r="B17" s="31"/>
      <c r="C17" s="45"/>
      <c r="D17" s="46"/>
      <c r="E17" s="47"/>
      <c r="F17" s="35"/>
    </row>
    <row r="18" spans="1:10" s="4" customFormat="1" x14ac:dyDescent="0.2">
      <c r="A18" s="42"/>
      <c r="B18" s="48" t="s">
        <v>34</v>
      </c>
      <c r="C18" s="49"/>
      <c r="D18" s="50"/>
      <c r="E18" s="51"/>
      <c r="F18" s="43"/>
    </row>
    <row r="19" spans="1:10" x14ac:dyDescent="0.25">
      <c r="A19" s="44"/>
      <c r="B19" s="31"/>
      <c r="C19" s="45"/>
      <c r="D19" s="46"/>
      <c r="E19" s="47"/>
      <c r="F19" s="35"/>
      <c r="G19" s="10"/>
      <c r="H19" s="10"/>
      <c r="I19" s="10"/>
      <c r="J19" s="10"/>
    </row>
    <row r="20" spans="1:10" ht="45" x14ac:dyDescent="0.25">
      <c r="A20" s="44">
        <v>2.0099999999999998</v>
      </c>
      <c r="B20" s="31" t="s">
        <v>35</v>
      </c>
      <c r="C20" s="45" t="s">
        <v>19</v>
      </c>
      <c r="D20" s="46">
        <v>150</v>
      </c>
      <c r="E20" s="47"/>
      <c r="F20" s="35"/>
      <c r="G20" s="11"/>
      <c r="H20" s="11"/>
      <c r="I20" s="10"/>
      <c r="J20" s="10"/>
    </row>
    <row r="21" spans="1:10" x14ac:dyDescent="0.2">
      <c r="A21" s="19"/>
      <c r="B21" s="20"/>
      <c r="C21" s="20"/>
      <c r="D21" s="21"/>
      <c r="E21" s="22"/>
      <c r="F21" s="23"/>
    </row>
    <row r="22" spans="1:10" x14ac:dyDescent="0.2">
      <c r="A22" s="44"/>
      <c r="B22" s="31"/>
      <c r="C22" s="45"/>
      <c r="D22" s="46"/>
      <c r="E22" s="47"/>
      <c r="F22" s="35"/>
    </row>
    <row r="23" spans="1:10" s="4" customFormat="1" x14ac:dyDescent="0.2">
      <c r="A23" s="42"/>
      <c r="B23" s="48" t="s">
        <v>36</v>
      </c>
      <c r="C23" s="49"/>
      <c r="D23" s="50"/>
      <c r="E23" s="51"/>
      <c r="F23" s="43"/>
    </row>
    <row r="24" spans="1:10" x14ac:dyDescent="0.2">
      <c r="A24" s="44"/>
      <c r="B24" s="31"/>
      <c r="C24" s="45"/>
      <c r="D24" s="46"/>
      <c r="E24" s="47"/>
      <c r="F24" s="35"/>
    </row>
    <row r="25" spans="1:10" s="4" customFormat="1" ht="28.5" x14ac:dyDescent="0.2">
      <c r="A25" s="42"/>
      <c r="B25" s="48" t="s">
        <v>37</v>
      </c>
      <c r="C25" s="49"/>
      <c r="D25" s="50"/>
      <c r="E25" s="51"/>
      <c r="F25" s="43"/>
    </row>
    <row r="26" spans="1:10" x14ac:dyDescent="0.2">
      <c r="A26" s="44"/>
      <c r="B26" s="31"/>
      <c r="C26" s="45"/>
      <c r="D26" s="46"/>
      <c r="E26" s="47"/>
      <c r="F26" s="35"/>
    </row>
    <row r="27" spans="1:10" ht="30" x14ac:dyDescent="0.2">
      <c r="A27" s="44">
        <f>A20+0.01</f>
        <v>2.0199999999999996</v>
      </c>
      <c r="B27" s="31" t="s">
        <v>38</v>
      </c>
      <c r="C27" s="45" t="s">
        <v>19</v>
      </c>
      <c r="D27" s="46">
        <v>150</v>
      </c>
      <c r="E27" s="47"/>
      <c r="F27" s="35"/>
    </row>
    <row r="28" spans="1:10" x14ac:dyDescent="0.2">
      <c r="A28" s="44"/>
      <c r="B28" s="31"/>
      <c r="C28" s="45"/>
      <c r="D28" s="46"/>
      <c r="E28" s="47"/>
      <c r="F28" s="35"/>
    </row>
    <row r="29" spans="1:10" x14ac:dyDescent="0.2">
      <c r="A29" s="44">
        <f>A27+0.01</f>
        <v>2.0299999999999994</v>
      </c>
      <c r="B29" s="31" t="s">
        <v>39</v>
      </c>
      <c r="C29" s="45" t="s">
        <v>40</v>
      </c>
      <c r="D29" s="46">
        <v>2</v>
      </c>
      <c r="E29" s="47"/>
      <c r="F29" s="35"/>
    </row>
    <row r="30" spans="1:10" x14ac:dyDescent="0.2">
      <c r="A30" s="44"/>
      <c r="B30" s="31"/>
      <c r="C30" s="45"/>
      <c r="D30" s="46"/>
      <c r="E30" s="47"/>
      <c r="F30" s="35"/>
    </row>
    <row r="31" spans="1:10" s="4" customFormat="1" x14ac:dyDescent="0.2">
      <c r="A31" s="42"/>
      <c r="B31" s="48" t="s">
        <v>41</v>
      </c>
      <c r="C31" s="49"/>
      <c r="D31" s="50"/>
      <c r="E31" s="51"/>
      <c r="F31" s="43"/>
    </row>
    <row r="32" spans="1:10" ht="15.75" thickBot="1" x14ac:dyDescent="0.25">
      <c r="A32" s="52"/>
      <c r="B32" s="53"/>
      <c r="C32" s="54"/>
      <c r="D32" s="55"/>
      <c r="E32" s="56"/>
      <c r="F32" s="57"/>
    </row>
    <row r="33" spans="1:8" ht="45" x14ac:dyDescent="0.2">
      <c r="A33" s="58">
        <f>A29+0.01</f>
        <v>2.0399999999999991</v>
      </c>
      <c r="B33" s="59" t="s">
        <v>42</v>
      </c>
      <c r="C33" s="60" t="s">
        <v>40</v>
      </c>
      <c r="D33" s="61">
        <v>1</v>
      </c>
      <c r="E33" s="62"/>
      <c r="F33" s="63"/>
    </row>
    <row r="34" spans="1:8" x14ac:dyDescent="0.2">
      <c r="A34" s="44"/>
      <c r="B34" s="31"/>
      <c r="C34" s="45"/>
      <c r="D34" s="46"/>
      <c r="E34" s="47"/>
      <c r="F34" s="35"/>
    </row>
    <row r="35" spans="1:8" s="8" customFormat="1" x14ac:dyDescent="0.2">
      <c r="A35" s="36"/>
      <c r="B35" s="37" t="s">
        <v>32</v>
      </c>
      <c r="C35" s="38"/>
      <c r="D35" s="39"/>
      <c r="E35" s="40"/>
      <c r="F35" s="41"/>
    </row>
    <row r="36" spans="1:8" x14ac:dyDescent="0.2">
      <c r="A36" s="64"/>
      <c r="B36" s="31"/>
      <c r="C36" s="45"/>
      <c r="D36" s="46"/>
      <c r="E36" s="47"/>
      <c r="F36" s="35"/>
    </row>
    <row r="37" spans="1:8" x14ac:dyDescent="0.2">
      <c r="A37" s="65">
        <v>3</v>
      </c>
      <c r="B37" s="206" t="s">
        <v>43</v>
      </c>
      <c r="C37" s="207"/>
      <c r="D37" s="207"/>
      <c r="E37" s="208"/>
      <c r="F37" s="66"/>
    </row>
    <row r="38" spans="1:8" x14ac:dyDescent="0.2">
      <c r="A38" s="67"/>
      <c r="B38" s="68"/>
      <c r="C38" s="69"/>
      <c r="D38" s="32"/>
      <c r="E38" s="70"/>
      <c r="F38" s="66"/>
    </row>
    <row r="39" spans="1:8" ht="30" x14ac:dyDescent="0.2">
      <c r="A39" s="30">
        <f>A37+0.01</f>
        <v>3.01</v>
      </c>
      <c r="B39" s="31" t="s">
        <v>44</v>
      </c>
      <c r="C39" s="45" t="s">
        <v>9</v>
      </c>
      <c r="D39" s="46">
        <v>12</v>
      </c>
      <c r="E39" s="47"/>
      <c r="F39" s="35"/>
      <c r="G39" s="12"/>
    </row>
    <row r="40" spans="1:8" x14ac:dyDescent="0.2">
      <c r="A40" s="44"/>
      <c r="B40" s="31"/>
      <c r="C40" s="45"/>
      <c r="D40" s="46"/>
      <c r="E40" s="47"/>
      <c r="F40" s="35"/>
    </row>
    <row r="41" spans="1:8" ht="60" x14ac:dyDescent="0.2">
      <c r="A41" s="71">
        <f>A39+0.01</f>
        <v>3.0199999999999996</v>
      </c>
      <c r="B41" s="31" t="s">
        <v>45</v>
      </c>
      <c r="C41" s="45" t="s">
        <v>9</v>
      </c>
      <c r="D41" s="72">
        <f>D39</f>
        <v>12</v>
      </c>
      <c r="E41" s="47"/>
      <c r="F41" s="35"/>
    </row>
    <row r="42" spans="1:8" x14ac:dyDescent="0.2">
      <c r="A42" s="44"/>
      <c r="B42" s="31"/>
      <c r="C42" s="45"/>
      <c r="D42" s="46"/>
      <c r="E42" s="47"/>
      <c r="F42" s="35"/>
    </row>
    <row r="43" spans="1:8" ht="60" x14ac:dyDescent="0.2">
      <c r="A43" s="71">
        <f>A41+0.01</f>
        <v>3.0299999999999994</v>
      </c>
      <c r="B43" s="31" t="s">
        <v>46</v>
      </c>
      <c r="C43" s="45" t="s">
        <v>10</v>
      </c>
      <c r="D43" s="46">
        <v>5</v>
      </c>
      <c r="E43" s="47"/>
      <c r="F43" s="35"/>
      <c r="G43" s="12"/>
      <c r="H43" s="12"/>
    </row>
    <row r="44" spans="1:8" x14ac:dyDescent="0.2">
      <c r="A44" s="44"/>
      <c r="B44" s="31"/>
      <c r="C44" s="45"/>
      <c r="D44" s="46"/>
      <c r="E44" s="47"/>
      <c r="F44" s="35"/>
    </row>
    <row r="45" spans="1:8" s="13" customFormat="1" x14ac:dyDescent="0.2">
      <c r="A45" s="73"/>
      <c r="B45" s="74" t="s">
        <v>47</v>
      </c>
      <c r="C45" s="75"/>
      <c r="D45" s="76"/>
      <c r="E45" s="77"/>
      <c r="F45" s="78"/>
    </row>
    <row r="46" spans="1:8" s="13" customFormat="1" x14ac:dyDescent="0.2">
      <c r="A46" s="73"/>
      <c r="B46" s="74"/>
      <c r="C46" s="75"/>
      <c r="D46" s="76"/>
      <c r="E46" s="77"/>
      <c r="F46" s="78"/>
    </row>
    <row r="47" spans="1:8" x14ac:dyDescent="0.2">
      <c r="A47" s="71">
        <f>A43+0.01</f>
        <v>3.0399999999999991</v>
      </c>
      <c r="B47" s="31" t="s">
        <v>48</v>
      </c>
      <c r="C47" s="45" t="s">
        <v>10</v>
      </c>
      <c r="D47" s="46">
        <v>3</v>
      </c>
      <c r="E47" s="47"/>
      <c r="F47" s="35"/>
    </row>
    <row r="48" spans="1:8" x14ac:dyDescent="0.2">
      <c r="A48" s="44"/>
      <c r="B48" s="31"/>
      <c r="C48" s="45"/>
      <c r="D48" s="46"/>
      <c r="E48" s="47"/>
      <c r="F48" s="35"/>
    </row>
    <row r="49" spans="1:8" s="5" customFormat="1" ht="14.25" x14ac:dyDescent="0.2">
      <c r="A49" s="79"/>
      <c r="B49" s="68" t="s">
        <v>49</v>
      </c>
      <c r="C49" s="16"/>
      <c r="D49" s="80"/>
      <c r="E49" s="81"/>
      <c r="F49" s="82"/>
    </row>
    <row r="50" spans="1:8" s="5" customFormat="1" ht="14.25" x14ac:dyDescent="0.2">
      <c r="A50" s="79"/>
      <c r="B50" s="68"/>
      <c r="C50" s="16"/>
      <c r="D50" s="80"/>
      <c r="E50" s="81"/>
      <c r="F50" s="82"/>
    </row>
    <row r="51" spans="1:8" ht="45" x14ac:dyDescent="0.2">
      <c r="A51" s="71">
        <f>A47+0.01</f>
        <v>3.0499999999999989</v>
      </c>
      <c r="B51" s="31" t="s">
        <v>50</v>
      </c>
      <c r="C51" s="45" t="s">
        <v>9</v>
      </c>
      <c r="D51" s="46">
        <v>8</v>
      </c>
      <c r="E51" s="47"/>
      <c r="F51" s="35"/>
      <c r="G51" s="12"/>
      <c r="H51" s="12"/>
    </row>
    <row r="52" spans="1:8" x14ac:dyDescent="0.2">
      <c r="A52" s="73"/>
      <c r="B52" s="31"/>
      <c r="C52" s="45"/>
      <c r="D52" s="46"/>
      <c r="E52" s="47"/>
      <c r="F52" s="35"/>
    </row>
    <row r="53" spans="1:8" ht="75" x14ac:dyDescent="0.2">
      <c r="A53" s="71">
        <f>A51+0.01</f>
        <v>3.0599999999999987</v>
      </c>
      <c r="B53" s="31" t="s">
        <v>51</v>
      </c>
      <c r="C53" s="45" t="s">
        <v>52</v>
      </c>
      <c r="D53" s="46">
        <v>65</v>
      </c>
      <c r="E53" s="47"/>
      <c r="F53" s="35"/>
      <c r="G53" s="12"/>
      <c r="H53" s="12"/>
    </row>
    <row r="54" spans="1:8" x14ac:dyDescent="0.2">
      <c r="A54" s="44"/>
      <c r="B54" s="31"/>
      <c r="C54" s="45"/>
      <c r="D54" s="46"/>
      <c r="E54" s="47"/>
      <c r="F54" s="35"/>
    </row>
    <row r="55" spans="1:8" s="5" customFormat="1" ht="14.25" x14ac:dyDescent="0.2">
      <c r="A55" s="79"/>
      <c r="B55" s="68" t="s">
        <v>53</v>
      </c>
      <c r="C55" s="16"/>
      <c r="D55" s="80"/>
      <c r="E55" s="81"/>
      <c r="F55" s="82"/>
    </row>
    <row r="56" spans="1:8" x14ac:dyDescent="0.2">
      <c r="A56" s="44"/>
      <c r="B56" s="31"/>
      <c r="C56" s="45"/>
      <c r="D56" s="46"/>
      <c r="E56" s="47"/>
      <c r="F56" s="35"/>
    </row>
    <row r="57" spans="1:8" ht="90" x14ac:dyDescent="0.2">
      <c r="A57" s="71"/>
      <c r="B57" s="83" t="s">
        <v>54</v>
      </c>
      <c r="C57" s="45"/>
      <c r="D57" s="46"/>
      <c r="E57" s="47"/>
      <c r="F57" s="35"/>
    </row>
    <row r="58" spans="1:8" s="5" customFormat="1" thickBot="1" x14ac:dyDescent="0.25">
      <c r="A58" s="84"/>
      <c r="B58" s="85"/>
      <c r="C58" s="86"/>
      <c r="D58" s="87"/>
      <c r="E58" s="88"/>
      <c r="F58" s="89"/>
    </row>
    <row r="59" spans="1:8" ht="45" x14ac:dyDescent="0.2">
      <c r="A59" s="90">
        <f>A53+0.01</f>
        <v>3.0699999999999985</v>
      </c>
      <c r="B59" s="59" t="s">
        <v>55</v>
      </c>
      <c r="C59" s="60" t="s">
        <v>10</v>
      </c>
      <c r="D59" s="91">
        <v>0.5</v>
      </c>
      <c r="E59" s="62"/>
      <c r="F59" s="63"/>
      <c r="G59" s="12"/>
      <c r="H59" s="12"/>
    </row>
    <row r="60" spans="1:8" x14ac:dyDescent="0.2">
      <c r="A60" s="44"/>
      <c r="B60" s="31"/>
      <c r="C60" s="45"/>
      <c r="D60" s="46"/>
      <c r="E60" s="47"/>
      <c r="F60" s="35"/>
    </row>
    <row r="61" spans="1:8" s="5" customFormat="1" ht="28.5" x14ac:dyDescent="0.2">
      <c r="A61" s="79"/>
      <c r="B61" s="68" t="s">
        <v>56</v>
      </c>
      <c r="C61" s="16"/>
      <c r="D61" s="80"/>
      <c r="E61" s="81"/>
      <c r="F61" s="82"/>
    </row>
    <row r="62" spans="1:8" s="5" customFormat="1" ht="14.25" x14ac:dyDescent="0.2">
      <c r="A62" s="79"/>
      <c r="B62" s="68"/>
      <c r="C62" s="16"/>
      <c r="D62" s="80"/>
      <c r="E62" s="81"/>
      <c r="F62" s="82"/>
    </row>
    <row r="63" spans="1:8" ht="90" x14ac:dyDescent="0.2">
      <c r="A63" s="71">
        <f>A59+0.01</f>
        <v>3.0799999999999983</v>
      </c>
      <c r="B63" s="31" t="s">
        <v>57</v>
      </c>
      <c r="C63" s="45" t="s">
        <v>9</v>
      </c>
      <c r="D63" s="46">
        <v>18</v>
      </c>
      <c r="E63" s="47"/>
      <c r="F63" s="35"/>
      <c r="G63" s="12"/>
      <c r="H63" s="12"/>
    </row>
    <row r="64" spans="1:8" x14ac:dyDescent="0.2">
      <c r="A64" s="44"/>
      <c r="B64" s="31"/>
      <c r="C64" s="45"/>
      <c r="D64" s="46"/>
      <c r="E64" s="47"/>
      <c r="F64" s="35"/>
    </row>
    <row r="65" spans="1:7" ht="60" x14ac:dyDescent="0.2">
      <c r="A65" s="30">
        <f>A63+0.01</f>
        <v>3.0899999999999981</v>
      </c>
      <c r="B65" s="31" t="s">
        <v>58</v>
      </c>
      <c r="C65" s="45" t="s">
        <v>9</v>
      </c>
      <c r="D65" s="46">
        <v>9</v>
      </c>
      <c r="E65" s="47"/>
      <c r="F65" s="35"/>
      <c r="G65" s="12"/>
    </row>
    <row r="66" spans="1:7" x14ac:dyDescent="0.2">
      <c r="A66" s="44"/>
      <c r="B66" s="31"/>
      <c r="C66" s="45"/>
      <c r="D66" s="46"/>
      <c r="E66" s="47"/>
      <c r="F66" s="35"/>
    </row>
    <row r="67" spans="1:7" x14ac:dyDescent="0.2">
      <c r="A67" s="30">
        <f>A65+0.01</f>
        <v>3.0999999999999979</v>
      </c>
      <c r="B67" s="31" t="s">
        <v>59</v>
      </c>
      <c r="C67" s="45" t="s">
        <v>9</v>
      </c>
      <c r="D67" s="46">
        <v>10</v>
      </c>
      <c r="E67" s="47"/>
      <c r="F67" s="35"/>
      <c r="G67" s="12"/>
    </row>
    <row r="68" spans="1:7" x14ac:dyDescent="0.2">
      <c r="A68" s="44"/>
      <c r="B68" s="31"/>
      <c r="C68" s="45"/>
      <c r="D68" s="46"/>
      <c r="E68" s="47"/>
      <c r="F68" s="35"/>
    </row>
    <row r="69" spans="1:7" ht="60" x14ac:dyDescent="0.2">
      <c r="A69" s="30">
        <f>A67+0.01</f>
        <v>3.1099999999999977</v>
      </c>
      <c r="B69" s="31" t="s">
        <v>60</v>
      </c>
      <c r="C69" s="45" t="s">
        <v>52</v>
      </c>
      <c r="D69" s="46">
        <v>100</v>
      </c>
      <c r="E69" s="47"/>
      <c r="F69" s="35"/>
    </row>
    <row r="70" spans="1:7" x14ac:dyDescent="0.2">
      <c r="A70" s="44"/>
      <c r="B70" s="31"/>
      <c r="C70" s="45"/>
      <c r="D70" s="46"/>
      <c r="E70" s="47"/>
      <c r="F70" s="35"/>
    </row>
    <row r="71" spans="1:7" ht="45" x14ac:dyDescent="0.2">
      <c r="A71" s="30">
        <f>A69+0.01</f>
        <v>3.1199999999999974</v>
      </c>
      <c r="B71" s="31" t="s">
        <v>61</v>
      </c>
      <c r="C71" s="45" t="s">
        <v>10</v>
      </c>
      <c r="D71" s="33">
        <v>1.6</v>
      </c>
      <c r="E71" s="47"/>
      <c r="F71" s="35"/>
      <c r="G71" s="12"/>
    </row>
    <row r="72" spans="1:7" x14ac:dyDescent="0.2">
      <c r="A72" s="44"/>
      <c r="B72" s="31"/>
      <c r="C72" s="45"/>
      <c r="D72" s="46"/>
      <c r="E72" s="47"/>
      <c r="F72" s="35"/>
    </row>
    <row r="73" spans="1:7" ht="60" x14ac:dyDescent="0.2">
      <c r="A73" s="30">
        <f>A71+0.01</f>
        <v>3.1299999999999972</v>
      </c>
      <c r="B73" s="31" t="s">
        <v>62</v>
      </c>
      <c r="C73" s="45" t="s">
        <v>9</v>
      </c>
      <c r="D73" s="46">
        <v>40</v>
      </c>
      <c r="E73" s="47"/>
      <c r="F73" s="35"/>
    </row>
    <row r="74" spans="1:7" x14ac:dyDescent="0.2">
      <c r="A74" s="44"/>
      <c r="B74" s="31"/>
      <c r="C74" s="45"/>
      <c r="D74" s="46"/>
      <c r="E74" s="47"/>
      <c r="F74" s="35"/>
    </row>
    <row r="75" spans="1:7" s="13" customFormat="1" ht="30" x14ac:dyDescent="0.2">
      <c r="A75" s="30"/>
      <c r="B75" s="74" t="s">
        <v>63</v>
      </c>
      <c r="C75" s="75"/>
      <c r="D75" s="76"/>
      <c r="E75" s="77"/>
      <c r="F75" s="78"/>
    </row>
    <row r="76" spans="1:7" x14ac:dyDescent="0.2">
      <c r="A76" s="44"/>
      <c r="B76" s="31"/>
      <c r="C76" s="45"/>
      <c r="D76" s="46"/>
      <c r="E76" s="47"/>
      <c r="F76" s="35"/>
    </row>
    <row r="77" spans="1:7" s="13" customFormat="1" ht="105" x14ac:dyDescent="0.2">
      <c r="A77" s="30">
        <f>A73+0.01</f>
        <v>3.139999999999997</v>
      </c>
      <c r="B77" s="31" t="s">
        <v>64</v>
      </c>
      <c r="C77" s="45" t="s">
        <v>3</v>
      </c>
      <c r="D77" s="46">
        <v>1</v>
      </c>
      <c r="E77" s="47"/>
      <c r="F77" s="35"/>
    </row>
    <row r="78" spans="1:7" x14ac:dyDescent="0.2">
      <c r="A78" s="44"/>
      <c r="B78" s="31"/>
      <c r="C78" s="45"/>
      <c r="D78" s="46"/>
      <c r="E78" s="47"/>
      <c r="F78" s="35"/>
    </row>
    <row r="79" spans="1:7" x14ac:dyDescent="0.2">
      <c r="A79" s="30">
        <f>A77+0.01</f>
        <v>3.1499999999999968</v>
      </c>
      <c r="B79" s="31" t="s">
        <v>21</v>
      </c>
      <c r="C79" s="45" t="s">
        <v>8</v>
      </c>
      <c r="D79" s="46">
        <v>1</v>
      </c>
      <c r="E79" s="47"/>
      <c r="F79" s="35"/>
    </row>
    <row r="80" spans="1:7" x14ac:dyDescent="0.2">
      <c r="A80" s="44"/>
      <c r="B80" s="31"/>
      <c r="C80" s="45"/>
      <c r="D80" s="46"/>
      <c r="E80" s="47"/>
      <c r="F80" s="35"/>
    </row>
    <row r="81" spans="1:7" ht="15.75" thickBot="1" x14ac:dyDescent="0.25">
      <c r="A81" s="92">
        <f>A79+0.01</f>
        <v>3.1599999999999966</v>
      </c>
      <c r="B81" s="53" t="s">
        <v>65</v>
      </c>
      <c r="C81" s="54" t="s">
        <v>8</v>
      </c>
      <c r="D81" s="55">
        <v>4</v>
      </c>
      <c r="E81" s="56"/>
      <c r="F81" s="57"/>
    </row>
    <row r="82" spans="1:7" x14ac:dyDescent="0.2">
      <c r="A82" s="58"/>
      <c r="B82" s="59"/>
      <c r="C82" s="60"/>
      <c r="D82" s="61"/>
      <c r="E82" s="62"/>
      <c r="F82" s="63"/>
    </row>
    <row r="83" spans="1:7" x14ac:dyDescent="0.2">
      <c r="A83" s="30">
        <f>A79+0.01</f>
        <v>3.1599999999999966</v>
      </c>
      <c r="B83" s="31" t="s">
        <v>66</v>
      </c>
      <c r="C83" s="45" t="s">
        <v>8</v>
      </c>
      <c r="D83" s="46">
        <v>1</v>
      </c>
      <c r="E83" s="47"/>
      <c r="F83" s="35"/>
    </row>
    <row r="84" spans="1:7" x14ac:dyDescent="0.2">
      <c r="A84" s="44"/>
      <c r="B84" s="31"/>
      <c r="C84" s="45"/>
      <c r="D84" s="46"/>
      <c r="E84" s="47"/>
      <c r="F84" s="35"/>
    </row>
    <row r="85" spans="1:7" x14ac:dyDescent="0.2">
      <c r="A85" s="30">
        <f>A81+0.01</f>
        <v>3.1699999999999964</v>
      </c>
      <c r="B85" s="31" t="s">
        <v>67</v>
      </c>
      <c r="C85" s="45" t="s">
        <v>8</v>
      </c>
      <c r="D85" s="46">
        <v>2</v>
      </c>
      <c r="E85" s="47"/>
      <c r="F85" s="35"/>
    </row>
    <row r="86" spans="1:7" x14ac:dyDescent="0.2">
      <c r="A86" s="44"/>
      <c r="B86" s="31"/>
      <c r="C86" s="45"/>
      <c r="D86" s="46"/>
      <c r="E86" s="47"/>
      <c r="F86" s="35"/>
    </row>
    <row r="87" spans="1:7" x14ac:dyDescent="0.2">
      <c r="A87" s="30">
        <f>A85+0.01</f>
        <v>3.1799999999999962</v>
      </c>
      <c r="B87" s="31" t="s">
        <v>68</v>
      </c>
      <c r="C87" s="45" t="s">
        <v>8</v>
      </c>
      <c r="D87" s="46">
        <v>2</v>
      </c>
      <c r="E87" s="47"/>
      <c r="F87" s="35"/>
    </row>
    <row r="88" spans="1:7" x14ac:dyDescent="0.2">
      <c r="A88" s="44"/>
      <c r="B88" s="31"/>
      <c r="C88" s="45"/>
      <c r="D88" s="46"/>
      <c r="E88" s="47"/>
      <c r="F88" s="35"/>
    </row>
    <row r="89" spans="1:7" x14ac:dyDescent="0.2">
      <c r="A89" s="30">
        <f>A87+0.01</f>
        <v>3.1899999999999959</v>
      </c>
      <c r="B89" s="31" t="s">
        <v>69</v>
      </c>
      <c r="C89" s="45" t="s">
        <v>8</v>
      </c>
      <c r="D89" s="46">
        <v>2</v>
      </c>
      <c r="E89" s="47"/>
      <c r="F89" s="35"/>
    </row>
    <row r="90" spans="1:7" x14ac:dyDescent="0.2">
      <c r="A90" s="44"/>
      <c r="B90" s="31"/>
      <c r="C90" s="45"/>
      <c r="D90" s="46"/>
      <c r="E90" s="47"/>
      <c r="F90" s="35"/>
    </row>
    <row r="91" spans="1:7" x14ac:dyDescent="0.2">
      <c r="A91" s="30">
        <f>A89+0.01</f>
        <v>3.1999999999999957</v>
      </c>
      <c r="B91" s="31" t="s">
        <v>70</v>
      </c>
      <c r="C91" s="45" t="s">
        <v>8</v>
      </c>
      <c r="D91" s="46">
        <v>2</v>
      </c>
      <c r="E91" s="47"/>
      <c r="F91" s="35"/>
    </row>
    <row r="92" spans="1:7" x14ac:dyDescent="0.2">
      <c r="A92" s="44"/>
      <c r="B92" s="31"/>
      <c r="C92" s="45"/>
      <c r="D92" s="46"/>
      <c r="E92" s="47"/>
      <c r="F92" s="35"/>
    </row>
    <row r="93" spans="1:7" x14ac:dyDescent="0.2">
      <c r="A93" s="30">
        <f>A91+0.01</f>
        <v>3.2099999999999955</v>
      </c>
      <c r="B93" s="31" t="s">
        <v>71</v>
      </c>
      <c r="C93" s="45" t="s">
        <v>8</v>
      </c>
      <c r="D93" s="46">
        <v>4</v>
      </c>
      <c r="E93" s="47"/>
      <c r="F93" s="35"/>
    </row>
    <row r="94" spans="1:7" x14ac:dyDescent="0.2">
      <c r="A94" s="93"/>
      <c r="B94" s="31"/>
      <c r="C94" s="45"/>
      <c r="D94" s="46"/>
      <c r="E94" s="47"/>
      <c r="F94" s="35"/>
    </row>
    <row r="95" spans="1:7" s="8" customFormat="1" x14ac:dyDescent="0.2">
      <c r="A95" s="36"/>
      <c r="B95" s="37" t="s">
        <v>72</v>
      </c>
      <c r="C95" s="38"/>
      <c r="D95" s="39"/>
      <c r="E95" s="40"/>
      <c r="F95" s="41"/>
    </row>
    <row r="96" spans="1:7" s="14" customFormat="1" x14ac:dyDescent="0.2">
      <c r="A96" s="94"/>
      <c r="B96" s="95"/>
      <c r="C96" s="96"/>
      <c r="D96" s="97"/>
      <c r="E96" s="98"/>
      <c r="F96" s="99"/>
      <c r="G96" s="1"/>
    </row>
    <row r="97" spans="1:7" ht="14.25" x14ac:dyDescent="0.2">
      <c r="A97" s="65">
        <v>4</v>
      </c>
      <c r="B97" s="206" t="s">
        <v>73</v>
      </c>
      <c r="C97" s="207"/>
      <c r="D97" s="207"/>
      <c r="E97" s="207"/>
      <c r="F97" s="209"/>
    </row>
    <row r="98" spans="1:7" s="14" customFormat="1" x14ac:dyDescent="0.2">
      <c r="A98" s="94"/>
      <c r="B98" s="95"/>
      <c r="C98" s="96"/>
      <c r="D98" s="97"/>
      <c r="E98" s="98"/>
      <c r="F98" s="99"/>
      <c r="G98" s="1"/>
    </row>
    <row r="99" spans="1:7" ht="30" x14ac:dyDescent="0.2">
      <c r="A99" s="30">
        <f>A97+0.01</f>
        <v>4.01</v>
      </c>
      <c r="B99" s="31" t="s">
        <v>16</v>
      </c>
      <c r="C99" s="45" t="s">
        <v>19</v>
      </c>
      <c r="D99" s="46">
        <v>80</v>
      </c>
      <c r="E99" s="47"/>
      <c r="F99" s="35"/>
    </row>
    <row r="100" spans="1:7" s="14" customFormat="1" x14ac:dyDescent="0.2">
      <c r="A100" s="94"/>
      <c r="B100" s="100"/>
      <c r="C100" s="96"/>
      <c r="D100" s="97"/>
      <c r="E100" s="98"/>
      <c r="F100" s="99"/>
      <c r="G100" s="1"/>
    </row>
    <row r="101" spans="1:7" x14ac:dyDescent="0.2">
      <c r="A101" s="30">
        <f>A99+0.01</f>
        <v>4.0199999999999996</v>
      </c>
      <c r="B101" s="31" t="s">
        <v>22</v>
      </c>
      <c r="C101" s="45" t="s">
        <v>8</v>
      </c>
      <c r="D101" s="46">
        <v>3</v>
      </c>
      <c r="E101" s="47"/>
      <c r="F101" s="35"/>
    </row>
    <row r="102" spans="1:7" x14ac:dyDescent="0.2">
      <c r="A102" s="101"/>
      <c r="B102" s="31"/>
      <c r="C102" s="45"/>
      <c r="D102" s="46"/>
      <c r="E102" s="47"/>
      <c r="F102" s="35"/>
    </row>
    <row r="103" spans="1:7" ht="45" x14ac:dyDescent="0.2">
      <c r="A103" s="30">
        <f>A101+0.01</f>
        <v>4.0299999999999994</v>
      </c>
      <c r="B103" s="31" t="s">
        <v>74</v>
      </c>
      <c r="C103" s="45" t="s">
        <v>19</v>
      </c>
      <c r="D103" s="46">
        <v>80</v>
      </c>
      <c r="E103" s="47"/>
      <c r="F103" s="35"/>
    </row>
    <row r="104" spans="1:7" x14ac:dyDescent="0.2">
      <c r="A104" s="30"/>
      <c r="B104" s="31"/>
      <c r="C104" s="45"/>
      <c r="D104" s="46"/>
      <c r="E104" s="47"/>
      <c r="F104" s="35"/>
    </row>
    <row r="105" spans="1:7" ht="120" x14ac:dyDescent="0.2">
      <c r="A105" s="30">
        <f>A103+0.01</f>
        <v>4.0399999999999991</v>
      </c>
      <c r="B105" s="31" t="s">
        <v>75</v>
      </c>
      <c r="C105" s="45" t="s">
        <v>8</v>
      </c>
      <c r="D105" s="46">
        <v>1</v>
      </c>
      <c r="E105" s="47"/>
      <c r="F105" s="35"/>
    </row>
    <row r="106" spans="1:7" x14ac:dyDescent="0.2">
      <c r="A106" s="93"/>
      <c r="B106" s="31"/>
      <c r="C106" s="45"/>
      <c r="D106" s="46"/>
      <c r="E106" s="47"/>
      <c r="F106" s="35"/>
    </row>
    <row r="107" spans="1:7" s="3" customFormat="1" ht="14.25" x14ac:dyDescent="0.2">
      <c r="A107" s="94"/>
      <c r="B107" s="102" t="s">
        <v>11</v>
      </c>
      <c r="C107" s="103"/>
      <c r="D107" s="104"/>
      <c r="E107" s="105"/>
      <c r="F107" s="106"/>
    </row>
    <row r="108" spans="1:7" s="1" customFormat="1" x14ac:dyDescent="0.2">
      <c r="A108" s="94"/>
      <c r="B108" s="102"/>
      <c r="C108" s="103"/>
      <c r="D108" s="104"/>
      <c r="E108" s="105"/>
      <c r="F108" s="107"/>
    </row>
    <row r="109" spans="1:7" s="1" customFormat="1" ht="30" x14ac:dyDescent="0.2">
      <c r="A109" s="30">
        <f>A105+0.01</f>
        <v>4.0499999999999989</v>
      </c>
      <c r="B109" s="108" t="s">
        <v>12</v>
      </c>
      <c r="C109" s="109" t="s">
        <v>10</v>
      </c>
      <c r="D109" s="46">
        <v>10</v>
      </c>
      <c r="E109" s="110"/>
      <c r="F109" s="107"/>
    </row>
    <row r="110" spans="1:7" s="1" customFormat="1" x14ac:dyDescent="0.2">
      <c r="A110" s="94"/>
      <c r="B110" s="100"/>
      <c r="C110" s="96"/>
      <c r="D110" s="46"/>
      <c r="E110" s="97"/>
      <c r="F110" s="107"/>
    </row>
    <row r="111" spans="1:7" s="1" customFormat="1" x14ac:dyDescent="0.2">
      <c r="A111" s="30">
        <f t="shared" ref="A111:A123" si="0">A109+0.01</f>
        <v>4.0599999999999987</v>
      </c>
      <c r="B111" s="111" t="s">
        <v>13</v>
      </c>
      <c r="C111" s="109" t="s">
        <v>10</v>
      </c>
      <c r="D111" s="46">
        <v>8</v>
      </c>
      <c r="E111" s="110"/>
      <c r="F111" s="107"/>
    </row>
    <row r="112" spans="1:7" s="1" customFormat="1" x14ac:dyDescent="0.2">
      <c r="A112" s="94"/>
      <c r="B112" s="100"/>
      <c r="C112" s="96"/>
      <c r="D112" s="46"/>
      <c r="E112" s="97"/>
      <c r="F112" s="107"/>
    </row>
    <row r="113" spans="1:6" s="1" customFormat="1" ht="45" x14ac:dyDescent="0.2">
      <c r="A113" s="30">
        <f t="shared" si="0"/>
        <v>4.0699999999999985</v>
      </c>
      <c r="B113" s="111" t="s">
        <v>14</v>
      </c>
      <c r="C113" s="109" t="s">
        <v>9</v>
      </c>
      <c r="D113" s="46">
        <v>4</v>
      </c>
      <c r="E113" s="110"/>
      <c r="F113" s="107"/>
    </row>
    <row r="114" spans="1:6" s="1" customFormat="1" x14ac:dyDescent="0.2">
      <c r="A114" s="94"/>
      <c r="B114" s="100"/>
      <c r="C114" s="96"/>
      <c r="D114" s="46"/>
      <c r="E114" s="97"/>
      <c r="F114" s="107"/>
    </row>
    <row r="115" spans="1:6" s="1" customFormat="1" ht="45" x14ac:dyDescent="0.2">
      <c r="A115" s="30">
        <f t="shared" si="0"/>
        <v>4.0799999999999983</v>
      </c>
      <c r="B115" s="111" t="s">
        <v>15</v>
      </c>
      <c r="C115" s="109" t="s">
        <v>9</v>
      </c>
      <c r="D115" s="46">
        <v>4</v>
      </c>
      <c r="E115" s="110"/>
      <c r="F115" s="107"/>
    </row>
    <row r="116" spans="1:6" x14ac:dyDescent="0.2">
      <c r="A116" s="44"/>
      <c r="B116" s="31"/>
      <c r="C116" s="45"/>
      <c r="D116" s="46"/>
      <c r="E116" s="47"/>
      <c r="F116" s="112"/>
    </row>
    <row r="117" spans="1:6" ht="45" x14ac:dyDescent="0.2">
      <c r="A117" s="64">
        <f>A115+0.01</f>
        <v>4.0899999999999981</v>
      </c>
      <c r="B117" s="31" t="s">
        <v>76</v>
      </c>
      <c r="C117" s="45" t="s">
        <v>40</v>
      </c>
      <c r="D117" s="46">
        <v>1</v>
      </c>
      <c r="E117" s="47"/>
      <c r="F117" s="112"/>
    </row>
    <row r="118" spans="1:6" s="1" customFormat="1" ht="15.75" thickBot="1" x14ac:dyDescent="0.25">
      <c r="A118" s="113"/>
      <c r="B118" s="114"/>
      <c r="C118" s="115"/>
      <c r="D118" s="46"/>
      <c r="E118" s="110"/>
      <c r="F118" s="116"/>
    </row>
    <row r="119" spans="1:6" s="1" customFormat="1" x14ac:dyDescent="0.2">
      <c r="A119" s="117">
        <f>A117+0.01</f>
        <v>4.0999999999999979</v>
      </c>
      <c r="B119" s="118" t="s">
        <v>17</v>
      </c>
      <c r="C119" s="119" t="s">
        <v>8</v>
      </c>
      <c r="D119" s="46">
        <v>1</v>
      </c>
      <c r="E119" s="110"/>
      <c r="F119" s="120"/>
    </row>
    <row r="120" spans="1:6" s="1" customFormat="1" x14ac:dyDescent="0.2">
      <c r="A120" s="94"/>
      <c r="B120" s="111"/>
      <c r="C120" s="109"/>
      <c r="D120" s="46"/>
      <c r="E120" s="110"/>
      <c r="F120" s="107"/>
    </row>
    <row r="121" spans="1:6" s="1" customFormat="1" x14ac:dyDescent="0.2">
      <c r="A121" s="30">
        <f t="shared" si="0"/>
        <v>4.1099999999999977</v>
      </c>
      <c r="B121" s="111" t="s">
        <v>18</v>
      </c>
      <c r="C121" s="109" t="s">
        <v>19</v>
      </c>
      <c r="D121" s="46">
        <v>3</v>
      </c>
      <c r="E121" s="110"/>
      <c r="F121" s="107"/>
    </row>
    <row r="122" spans="1:6" s="1" customFormat="1" x14ac:dyDescent="0.2">
      <c r="A122" s="94"/>
      <c r="B122" s="111"/>
      <c r="C122" s="109"/>
      <c r="D122" s="46"/>
      <c r="E122" s="110"/>
      <c r="F122" s="107"/>
    </row>
    <row r="123" spans="1:6" s="1" customFormat="1" ht="30" x14ac:dyDescent="0.2">
      <c r="A123" s="121">
        <f t="shared" si="0"/>
        <v>4.1199999999999974</v>
      </c>
      <c r="B123" s="111" t="s">
        <v>20</v>
      </c>
      <c r="C123" s="122" t="s">
        <v>8</v>
      </c>
      <c r="D123" s="46">
        <v>2</v>
      </c>
      <c r="E123" s="110"/>
      <c r="F123" s="107"/>
    </row>
    <row r="124" spans="1:6" s="1" customFormat="1" x14ac:dyDescent="0.2">
      <c r="A124" s="121"/>
      <c r="B124" s="111"/>
      <c r="C124" s="123"/>
      <c r="D124" s="110"/>
      <c r="E124" s="124"/>
      <c r="F124" s="107"/>
    </row>
    <row r="125" spans="1:6" s="8" customFormat="1" x14ac:dyDescent="0.2">
      <c r="A125" s="36"/>
      <c r="B125" s="37" t="s">
        <v>77</v>
      </c>
      <c r="C125" s="38"/>
      <c r="D125" s="39"/>
      <c r="E125" s="40"/>
      <c r="F125" s="41"/>
    </row>
    <row r="126" spans="1:6" x14ac:dyDescent="0.2">
      <c r="A126" s="44"/>
      <c r="B126" s="125"/>
      <c r="C126" s="126"/>
      <c r="D126" s="127"/>
      <c r="E126" s="128"/>
      <c r="F126" s="129"/>
    </row>
    <row r="127" spans="1:6" s="5" customFormat="1" ht="14.25" x14ac:dyDescent="0.2">
      <c r="A127" s="79"/>
      <c r="B127" s="130" t="s">
        <v>78</v>
      </c>
      <c r="C127" s="130"/>
      <c r="D127" s="131"/>
      <c r="E127" s="132"/>
      <c r="F127" s="133"/>
    </row>
    <row r="128" spans="1:6" s="5" customFormat="1" ht="14.25" x14ac:dyDescent="0.2">
      <c r="A128" s="79"/>
      <c r="B128" s="130"/>
      <c r="C128" s="130"/>
      <c r="D128" s="131"/>
      <c r="E128" s="132"/>
      <c r="F128" s="133"/>
    </row>
    <row r="129" spans="1:6" s="5" customFormat="1" ht="14.25" x14ac:dyDescent="0.2">
      <c r="A129" s="65">
        <f>1</f>
        <v>1</v>
      </c>
      <c r="B129" s="130" t="str">
        <f>B8</f>
        <v>Preliminary and general items</v>
      </c>
      <c r="C129" s="130"/>
      <c r="D129" s="131"/>
      <c r="E129" s="132"/>
      <c r="F129" s="82"/>
    </row>
    <row r="130" spans="1:6" s="5" customFormat="1" ht="14.25" x14ac:dyDescent="0.2">
      <c r="A130" s="79"/>
      <c r="B130" s="130"/>
      <c r="C130" s="130"/>
      <c r="D130" s="131"/>
      <c r="E130" s="132"/>
      <c r="F130" s="133"/>
    </row>
    <row r="131" spans="1:6" s="5" customFormat="1" ht="28.5" x14ac:dyDescent="0.2">
      <c r="A131" s="65">
        <f>A129+1</f>
        <v>2</v>
      </c>
      <c r="B131" s="68" t="str">
        <f>B16</f>
        <v>Construction of 150m supply pipeline</v>
      </c>
      <c r="C131" s="130"/>
      <c r="D131" s="131"/>
      <c r="E131" s="132"/>
      <c r="F131" s="82"/>
    </row>
    <row r="132" spans="1:6" s="5" customFormat="1" ht="14.25" x14ac:dyDescent="0.2">
      <c r="A132" s="79"/>
      <c r="B132" s="130"/>
      <c r="C132" s="130"/>
      <c r="D132" s="131"/>
      <c r="E132" s="132"/>
      <c r="F132" s="133"/>
    </row>
    <row r="133" spans="1:6" s="5" customFormat="1" ht="28.5" x14ac:dyDescent="0.2">
      <c r="A133" s="65">
        <f>A131+1</f>
        <v>3</v>
      </c>
      <c r="B133" s="68" t="str">
        <f>B37</f>
        <v>Construction of tank platform (3mx3m) and supply of 10CM Tank</v>
      </c>
      <c r="C133" s="130"/>
      <c r="D133" s="131"/>
      <c r="E133" s="132"/>
      <c r="F133" s="82"/>
    </row>
    <row r="134" spans="1:6" s="5" customFormat="1" ht="14.25" x14ac:dyDescent="0.2">
      <c r="A134" s="79"/>
      <c r="B134" s="130"/>
      <c r="C134" s="130"/>
      <c r="D134" s="131"/>
      <c r="E134" s="132"/>
      <c r="F134" s="133"/>
    </row>
    <row r="135" spans="1:6" s="5" customFormat="1" ht="14.25" x14ac:dyDescent="0.2">
      <c r="A135" s="65">
        <f>A133+1</f>
        <v>4</v>
      </c>
      <c r="B135" s="68" t="str">
        <f>B97</f>
        <v>2 no. standpipes</v>
      </c>
      <c r="C135" s="130"/>
      <c r="D135" s="131"/>
      <c r="E135" s="132"/>
      <c r="F135" s="82"/>
    </row>
    <row r="136" spans="1:6" s="5" customFormat="1" ht="14.25" x14ac:dyDescent="0.2">
      <c r="A136" s="79"/>
      <c r="B136" s="130"/>
      <c r="C136" s="130"/>
      <c r="D136" s="131"/>
      <c r="E136" s="132"/>
      <c r="F136" s="133"/>
    </row>
    <row r="137" spans="1:6" s="5" customFormat="1" ht="14.25" x14ac:dyDescent="0.2">
      <c r="A137" s="79"/>
      <c r="B137" s="68" t="s">
        <v>4</v>
      </c>
      <c r="C137" s="130"/>
      <c r="D137" s="131"/>
      <c r="E137" s="132"/>
      <c r="F137" s="82"/>
    </row>
    <row r="138" spans="1:6" s="5" customFormat="1" ht="14.25" x14ac:dyDescent="0.2">
      <c r="A138" s="79"/>
      <c r="B138" s="130"/>
      <c r="C138" s="130"/>
      <c r="D138" s="131"/>
      <c r="E138" s="132"/>
      <c r="F138" s="133"/>
    </row>
    <row r="139" spans="1:6" s="5" customFormat="1" ht="14.25" x14ac:dyDescent="0.2">
      <c r="A139" s="79"/>
      <c r="B139" s="68" t="s">
        <v>23</v>
      </c>
      <c r="C139" s="130"/>
      <c r="D139" s="131"/>
      <c r="E139" s="132"/>
      <c r="F139" s="82"/>
    </row>
    <row r="140" spans="1:6" x14ac:dyDescent="0.2">
      <c r="A140" s="44"/>
      <c r="B140" s="69"/>
      <c r="C140" s="69"/>
      <c r="D140" s="32"/>
      <c r="E140" s="70"/>
      <c r="F140" s="66"/>
    </row>
    <row r="141" spans="1:6" s="9" customFormat="1" ht="29.25" thickBot="1" x14ac:dyDescent="0.25">
      <c r="A141" s="134"/>
      <c r="B141" s="135" t="s">
        <v>99</v>
      </c>
      <c r="C141" s="136"/>
      <c r="D141" s="137"/>
      <c r="E141" s="138"/>
      <c r="F141" s="139"/>
    </row>
    <row r="142" spans="1:6" ht="14.25" x14ac:dyDescent="0.2">
      <c r="A142" s="200" t="s">
        <v>80</v>
      </c>
      <c r="B142" s="201"/>
      <c r="C142" s="201"/>
      <c r="D142" s="201"/>
      <c r="E142" s="201"/>
      <c r="F142" s="202"/>
    </row>
    <row r="143" spans="1:6" ht="71.25" x14ac:dyDescent="0.2">
      <c r="A143" s="15" t="s">
        <v>6</v>
      </c>
      <c r="B143" s="16" t="s">
        <v>5</v>
      </c>
      <c r="C143" s="16" t="s">
        <v>0</v>
      </c>
      <c r="D143" s="16" t="s">
        <v>7</v>
      </c>
      <c r="E143" s="17" t="s">
        <v>1</v>
      </c>
      <c r="F143" s="140" t="s">
        <v>97</v>
      </c>
    </row>
    <row r="144" spans="1:6" x14ac:dyDescent="0.2">
      <c r="A144" s="141"/>
      <c r="B144" s="48"/>
      <c r="C144" s="142"/>
      <c r="D144" s="143"/>
      <c r="E144" s="144"/>
      <c r="F144" s="145"/>
    </row>
    <row r="145" spans="1:6" ht="14.25" x14ac:dyDescent="0.2">
      <c r="A145" s="79">
        <v>1</v>
      </c>
      <c r="B145" s="68" t="s">
        <v>29</v>
      </c>
      <c r="C145" s="16"/>
      <c r="D145" s="80"/>
      <c r="E145" s="81"/>
      <c r="F145" s="146"/>
    </row>
    <row r="146" spans="1:6" x14ac:dyDescent="0.2">
      <c r="A146" s="44"/>
      <c r="B146" s="31"/>
      <c r="C146" s="45"/>
      <c r="D146" s="46"/>
      <c r="E146" s="47"/>
      <c r="F146" s="112"/>
    </row>
    <row r="147" spans="1:6" ht="165" x14ac:dyDescent="0.2">
      <c r="A147" s="44">
        <f>A145+0.01</f>
        <v>1.01</v>
      </c>
      <c r="B147" s="31" t="s">
        <v>30</v>
      </c>
      <c r="C147" s="45" t="s">
        <v>3</v>
      </c>
      <c r="D147" s="46">
        <v>1</v>
      </c>
      <c r="E147" s="47"/>
      <c r="F147" s="112"/>
    </row>
    <row r="148" spans="1:6" x14ac:dyDescent="0.2">
      <c r="A148" s="44"/>
      <c r="B148" s="31"/>
      <c r="C148" s="45"/>
      <c r="D148" s="46"/>
      <c r="E148" s="47"/>
      <c r="F148" s="112"/>
    </row>
    <row r="149" spans="1:6" x14ac:dyDescent="0.2">
      <c r="A149" s="36"/>
      <c r="B149" s="37" t="s">
        <v>81</v>
      </c>
      <c r="C149" s="38"/>
      <c r="D149" s="39"/>
      <c r="E149" s="40"/>
      <c r="F149" s="147"/>
    </row>
    <row r="150" spans="1:6" x14ac:dyDescent="0.2">
      <c r="A150" s="19"/>
      <c r="B150" s="20"/>
      <c r="C150" s="20"/>
      <c r="D150" s="21"/>
      <c r="E150" s="22"/>
      <c r="F150" s="148"/>
    </row>
    <row r="151" spans="1:6" ht="28.5" x14ac:dyDescent="0.2">
      <c r="A151" s="149">
        <v>2</v>
      </c>
      <c r="B151" s="68" t="s">
        <v>82</v>
      </c>
      <c r="C151" s="69"/>
      <c r="D151" s="32"/>
      <c r="E151" s="70"/>
      <c r="F151" s="150"/>
    </row>
    <row r="152" spans="1:6" x14ac:dyDescent="0.2">
      <c r="A152" s="67"/>
      <c r="B152" s="68"/>
      <c r="C152" s="69"/>
      <c r="D152" s="32"/>
      <c r="E152" s="70"/>
      <c r="F152" s="150"/>
    </row>
    <row r="153" spans="1:6" ht="45" x14ac:dyDescent="0.2">
      <c r="A153" s="30">
        <f>A151+0.01</f>
        <v>2.0099999999999998</v>
      </c>
      <c r="B153" s="31" t="s">
        <v>83</v>
      </c>
      <c r="C153" s="45" t="s">
        <v>19</v>
      </c>
      <c r="D153" s="151">
        <v>60</v>
      </c>
      <c r="E153" s="152"/>
      <c r="F153" s="112"/>
    </row>
    <row r="154" spans="1:6" x14ac:dyDescent="0.2">
      <c r="A154" s="44"/>
      <c r="B154" s="31"/>
      <c r="C154" s="45"/>
      <c r="D154" s="46"/>
      <c r="E154" s="47"/>
      <c r="F154" s="112"/>
    </row>
    <row r="155" spans="1:6" ht="30" x14ac:dyDescent="0.2">
      <c r="A155" s="30">
        <f>A153+0.01</f>
        <v>2.0199999999999996</v>
      </c>
      <c r="B155" s="31" t="s">
        <v>16</v>
      </c>
      <c r="C155" s="45" t="s">
        <v>19</v>
      </c>
      <c r="D155" s="151">
        <v>60</v>
      </c>
      <c r="E155" s="152"/>
      <c r="F155" s="112"/>
    </row>
    <row r="156" spans="1:6" x14ac:dyDescent="0.2">
      <c r="A156" s="64"/>
      <c r="B156" s="31"/>
      <c r="C156" s="45"/>
      <c r="D156" s="151"/>
      <c r="E156" s="152"/>
      <c r="F156" s="112"/>
    </row>
    <row r="157" spans="1:6" x14ac:dyDescent="0.2">
      <c r="A157" s="30">
        <f>A155+0.01</f>
        <v>2.0299999999999994</v>
      </c>
      <c r="B157" s="31" t="s">
        <v>22</v>
      </c>
      <c r="C157" s="45" t="s">
        <v>8</v>
      </c>
      <c r="D157" s="46">
        <v>3</v>
      </c>
      <c r="E157" s="152"/>
      <c r="F157" s="112"/>
    </row>
    <row r="158" spans="1:6" x14ac:dyDescent="0.2">
      <c r="A158" s="64"/>
      <c r="B158" s="31"/>
      <c r="C158" s="45"/>
      <c r="D158" s="151"/>
      <c r="E158" s="152"/>
      <c r="F158" s="112"/>
    </row>
    <row r="159" spans="1:6" ht="45" x14ac:dyDescent="0.2">
      <c r="A159" s="30">
        <f>A157+0.01</f>
        <v>2.0399999999999991</v>
      </c>
      <c r="B159" s="31" t="s">
        <v>84</v>
      </c>
      <c r="C159" s="45" t="s">
        <v>2</v>
      </c>
      <c r="D159" s="46">
        <v>1</v>
      </c>
      <c r="E159" s="152"/>
      <c r="F159" s="112"/>
    </row>
    <row r="160" spans="1:6" x14ac:dyDescent="0.2">
      <c r="A160" s="64"/>
      <c r="B160" s="31"/>
      <c r="C160" s="45"/>
      <c r="D160" s="151"/>
      <c r="E160" s="152"/>
      <c r="F160" s="112"/>
    </row>
    <row r="161" spans="1:6" x14ac:dyDescent="0.2">
      <c r="A161" s="94"/>
      <c r="B161" s="153"/>
      <c r="C161" s="96"/>
      <c r="D161" s="97"/>
      <c r="E161" s="97"/>
      <c r="F161" s="154"/>
    </row>
    <row r="162" spans="1:6" x14ac:dyDescent="0.2">
      <c r="A162" s="93"/>
      <c r="B162" s="31"/>
      <c r="C162" s="45"/>
      <c r="D162" s="46"/>
      <c r="E162" s="47"/>
      <c r="F162" s="112"/>
    </row>
    <row r="163" spans="1:6" x14ac:dyDescent="0.2">
      <c r="A163" s="36"/>
      <c r="B163" s="37" t="s">
        <v>85</v>
      </c>
      <c r="C163" s="38"/>
      <c r="D163" s="39"/>
      <c r="E163" s="40"/>
      <c r="F163" s="147"/>
    </row>
    <row r="164" spans="1:6" x14ac:dyDescent="0.2">
      <c r="A164" s="101"/>
      <c r="B164" s="31"/>
      <c r="C164" s="45"/>
      <c r="D164" s="46"/>
      <c r="E164" s="155"/>
      <c r="F164" s="112"/>
    </row>
    <row r="165" spans="1:6" x14ac:dyDescent="0.2">
      <c r="A165" s="156"/>
      <c r="B165" s="157" t="s">
        <v>86</v>
      </c>
      <c r="C165" s="158"/>
      <c r="D165" s="159"/>
      <c r="E165" s="160"/>
      <c r="F165" s="161"/>
    </row>
    <row r="166" spans="1:6" ht="14.25" x14ac:dyDescent="0.2">
      <c r="A166" s="79"/>
      <c r="B166" s="130"/>
      <c r="C166" s="130"/>
      <c r="D166" s="131"/>
      <c r="E166" s="132"/>
      <c r="F166" s="162"/>
    </row>
    <row r="167" spans="1:6" ht="14.25" x14ac:dyDescent="0.2">
      <c r="A167" s="65">
        <f>0+1</f>
        <v>1</v>
      </c>
      <c r="B167" s="68" t="str">
        <f>B145</f>
        <v>Preliminary and general items</v>
      </c>
      <c r="C167" s="130"/>
      <c r="D167" s="131"/>
      <c r="E167" s="132"/>
      <c r="F167" s="146"/>
    </row>
    <row r="168" spans="1:6" ht="14.25" x14ac:dyDescent="0.2">
      <c r="A168" s="79"/>
      <c r="B168" s="130"/>
      <c r="C168" s="130"/>
      <c r="D168" s="131"/>
      <c r="E168" s="132"/>
      <c r="F168" s="162"/>
    </row>
    <row r="169" spans="1:6" ht="28.5" x14ac:dyDescent="0.2">
      <c r="A169" s="65">
        <f>A167+1</f>
        <v>2</v>
      </c>
      <c r="B169" s="68" t="str">
        <f>B151</f>
        <v>Extension of water pipeline to Shower Block</v>
      </c>
      <c r="C169" s="130"/>
      <c r="D169" s="131"/>
      <c r="E169" s="132"/>
      <c r="F169" s="146"/>
    </row>
    <row r="170" spans="1:6" ht="14.25" x14ac:dyDescent="0.2">
      <c r="A170" s="79"/>
      <c r="B170" s="130"/>
      <c r="C170" s="130"/>
      <c r="D170" s="131"/>
      <c r="E170" s="132"/>
      <c r="F170" s="162"/>
    </row>
    <row r="171" spans="1:6" ht="14.25" x14ac:dyDescent="0.2">
      <c r="A171" s="79"/>
      <c r="B171" s="68" t="s">
        <v>4</v>
      </c>
      <c r="C171" s="130"/>
      <c r="D171" s="131"/>
      <c r="E171" s="132"/>
      <c r="F171" s="146"/>
    </row>
    <row r="172" spans="1:6" ht="14.25" x14ac:dyDescent="0.2">
      <c r="A172" s="79"/>
      <c r="B172" s="130"/>
      <c r="C172" s="130"/>
      <c r="D172" s="131"/>
      <c r="E172" s="132"/>
      <c r="F172" s="162"/>
    </row>
    <row r="173" spans="1:6" ht="14.25" x14ac:dyDescent="0.2">
      <c r="A173" s="79"/>
      <c r="B173" s="68" t="s">
        <v>23</v>
      </c>
      <c r="C173" s="130"/>
      <c r="D173" s="131"/>
      <c r="E173" s="132"/>
      <c r="F173" s="146"/>
    </row>
    <row r="174" spans="1:6" x14ac:dyDescent="0.2">
      <c r="A174" s="44"/>
      <c r="B174" s="69"/>
      <c r="C174" s="69"/>
      <c r="D174" s="32"/>
      <c r="E174" s="70"/>
      <c r="F174" s="150"/>
    </row>
    <row r="175" spans="1:6" ht="29.25" thickBot="1" x14ac:dyDescent="0.25">
      <c r="A175" s="134"/>
      <c r="B175" s="135" t="s">
        <v>98</v>
      </c>
      <c r="C175" s="136"/>
      <c r="D175" s="137"/>
      <c r="E175" s="138"/>
      <c r="F175" s="163"/>
    </row>
    <row r="176" spans="1:6" ht="14.25" x14ac:dyDescent="0.2">
      <c r="A176" s="200" t="s">
        <v>87</v>
      </c>
      <c r="B176" s="201"/>
      <c r="C176" s="201"/>
      <c r="D176" s="201"/>
      <c r="E176" s="201"/>
      <c r="F176" s="202"/>
    </row>
    <row r="177" spans="1:6" ht="71.25" x14ac:dyDescent="0.2">
      <c r="A177" s="15" t="s">
        <v>6</v>
      </c>
      <c r="B177" s="16" t="s">
        <v>5</v>
      </c>
      <c r="C177" s="16" t="s">
        <v>0</v>
      </c>
      <c r="D177" s="16" t="s">
        <v>7</v>
      </c>
      <c r="E177" s="17" t="s">
        <v>1</v>
      </c>
      <c r="F177" s="140" t="s">
        <v>97</v>
      </c>
    </row>
    <row r="178" spans="1:6" x14ac:dyDescent="0.2">
      <c r="A178" s="19"/>
      <c r="B178" s="20"/>
      <c r="C178" s="20"/>
      <c r="D178" s="21"/>
      <c r="E178" s="22"/>
      <c r="F178" s="148"/>
    </row>
    <row r="179" spans="1:6" x14ac:dyDescent="0.2">
      <c r="A179" s="42">
        <v>1</v>
      </c>
      <c r="B179" s="48" t="s">
        <v>29</v>
      </c>
      <c r="C179" s="49"/>
      <c r="D179" s="164"/>
      <c r="E179" s="51"/>
      <c r="F179" s="165"/>
    </row>
    <row r="180" spans="1:6" x14ac:dyDescent="0.2">
      <c r="A180" s="44"/>
      <c r="B180" s="31"/>
      <c r="C180" s="45"/>
      <c r="D180" s="46"/>
      <c r="E180" s="47"/>
      <c r="F180" s="112"/>
    </row>
    <row r="181" spans="1:6" ht="165" x14ac:dyDescent="0.2">
      <c r="A181" s="44">
        <f>1+0.01</f>
        <v>1.01</v>
      </c>
      <c r="B181" s="31" t="s">
        <v>30</v>
      </c>
      <c r="C181" s="45" t="s">
        <v>3</v>
      </c>
      <c r="D181" s="46">
        <v>1</v>
      </c>
      <c r="E181" s="47"/>
      <c r="F181" s="112"/>
    </row>
    <row r="182" spans="1:6" x14ac:dyDescent="0.2">
      <c r="A182" s="44"/>
      <c r="B182" s="31"/>
      <c r="C182" s="45"/>
      <c r="D182" s="46"/>
      <c r="E182" s="47"/>
      <c r="F182" s="112"/>
    </row>
    <row r="183" spans="1:6" x14ac:dyDescent="0.2">
      <c r="A183" s="36"/>
      <c r="B183" s="37" t="s">
        <v>72</v>
      </c>
      <c r="C183" s="38"/>
      <c r="D183" s="39"/>
      <c r="E183" s="40"/>
      <c r="F183" s="147"/>
    </row>
    <row r="184" spans="1:6" x14ac:dyDescent="0.2">
      <c r="A184" s="19"/>
      <c r="B184" s="20"/>
      <c r="C184" s="20"/>
      <c r="D184" s="21"/>
      <c r="E184" s="22"/>
      <c r="F184" s="148"/>
    </row>
    <row r="185" spans="1:6" x14ac:dyDescent="0.2">
      <c r="A185" s="19"/>
      <c r="B185" s="20"/>
      <c r="C185" s="20"/>
      <c r="D185" s="21"/>
      <c r="E185" s="22"/>
      <c r="F185" s="148"/>
    </row>
    <row r="186" spans="1:6" x14ac:dyDescent="0.2">
      <c r="A186" s="42">
        <v>2</v>
      </c>
      <c r="B186" s="203" t="s">
        <v>88</v>
      </c>
      <c r="C186" s="204"/>
      <c r="D186" s="204"/>
      <c r="E186" s="205"/>
      <c r="F186" s="165"/>
    </row>
    <row r="187" spans="1:6" x14ac:dyDescent="0.2">
      <c r="A187" s="44"/>
      <c r="B187" s="31"/>
      <c r="C187" s="45"/>
      <c r="D187" s="46"/>
      <c r="E187" s="47"/>
      <c r="F187" s="112"/>
    </row>
    <row r="188" spans="1:6" x14ac:dyDescent="0.2">
      <c r="A188" s="42"/>
      <c r="B188" s="48" t="s">
        <v>34</v>
      </c>
      <c r="C188" s="49"/>
      <c r="D188" s="164"/>
      <c r="E188" s="51"/>
      <c r="F188" s="165"/>
    </row>
    <row r="189" spans="1:6" x14ac:dyDescent="0.2">
      <c r="A189" s="44"/>
      <c r="B189" s="31"/>
      <c r="C189" s="45"/>
      <c r="D189" s="46"/>
      <c r="E189" s="47"/>
      <c r="F189" s="112"/>
    </row>
    <row r="190" spans="1:6" ht="45" x14ac:dyDescent="0.2">
      <c r="A190" s="44">
        <v>2.0099999999999998</v>
      </c>
      <c r="B190" s="31" t="s">
        <v>35</v>
      </c>
      <c r="C190" s="45" t="s">
        <v>19</v>
      </c>
      <c r="D190" s="46">
        <v>80</v>
      </c>
      <c r="E190" s="47"/>
      <c r="F190" s="112"/>
    </row>
    <row r="191" spans="1:6" x14ac:dyDescent="0.2">
      <c r="A191" s="44"/>
      <c r="B191" s="31"/>
      <c r="C191" s="45"/>
      <c r="D191" s="46"/>
      <c r="E191" s="47"/>
      <c r="F191" s="112"/>
    </row>
    <row r="192" spans="1:6" x14ac:dyDescent="0.2">
      <c r="A192" s="42"/>
      <c r="B192" s="48" t="s">
        <v>36</v>
      </c>
      <c r="C192" s="49"/>
      <c r="D192" s="164"/>
      <c r="E192" s="51"/>
      <c r="F192" s="165"/>
    </row>
    <row r="193" spans="1:6" x14ac:dyDescent="0.2">
      <c r="A193" s="44"/>
      <c r="B193" s="31"/>
      <c r="C193" s="45"/>
      <c r="D193" s="46"/>
      <c r="E193" s="47"/>
      <c r="F193" s="112"/>
    </row>
    <row r="194" spans="1:6" ht="28.5" x14ac:dyDescent="0.2">
      <c r="A194" s="42"/>
      <c r="B194" s="48" t="s">
        <v>37</v>
      </c>
      <c r="C194" s="49"/>
      <c r="D194" s="164"/>
      <c r="E194" s="51"/>
      <c r="F194" s="165"/>
    </row>
    <row r="195" spans="1:6" x14ac:dyDescent="0.2">
      <c r="A195" s="44"/>
      <c r="B195" s="31"/>
      <c r="C195" s="45"/>
      <c r="D195" s="46"/>
      <c r="E195" s="47"/>
      <c r="F195" s="112"/>
    </row>
    <row r="196" spans="1:6" ht="30" x14ac:dyDescent="0.2">
      <c r="A196" s="44">
        <f>A190+0.01</f>
        <v>2.0199999999999996</v>
      </c>
      <c r="B196" s="31" t="s">
        <v>89</v>
      </c>
      <c r="C196" s="45" t="s">
        <v>19</v>
      </c>
      <c r="D196" s="46">
        <v>80</v>
      </c>
      <c r="E196" s="47"/>
      <c r="F196" s="112"/>
    </row>
    <row r="197" spans="1:6" x14ac:dyDescent="0.2">
      <c r="A197" s="44"/>
      <c r="B197" s="31"/>
      <c r="C197" s="45"/>
      <c r="D197" s="46"/>
      <c r="E197" s="47"/>
      <c r="F197" s="112"/>
    </row>
    <row r="198" spans="1:6" ht="45" x14ac:dyDescent="0.2">
      <c r="A198" s="44">
        <f>A196+0.01</f>
        <v>2.0299999999999994</v>
      </c>
      <c r="B198" s="31" t="s">
        <v>90</v>
      </c>
      <c r="C198" s="45" t="s">
        <v>40</v>
      </c>
      <c r="D198" s="46">
        <v>1</v>
      </c>
      <c r="E198" s="47"/>
      <c r="F198" s="112"/>
    </row>
    <row r="199" spans="1:6" x14ac:dyDescent="0.2">
      <c r="A199" s="44"/>
      <c r="B199" s="31"/>
      <c r="C199" s="45"/>
      <c r="D199" s="46"/>
      <c r="E199" s="47"/>
      <c r="F199" s="112"/>
    </row>
    <row r="200" spans="1:6" ht="15.75" thickBot="1" x14ac:dyDescent="0.25">
      <c r="A200" s="166"/>
      <c r="B200" s="167" t="s">
        <v>32</v>
      </c>
      <c r="C200" s="168"/>
      <c r="D200" s="169"/>
      <c r="E200" s="170"/>
      <c r="F200" s="171"/>
    </row>
    <row r="201" spans="1:6" x14ac:dyDescent="0.2">
      <c r="A201" s="172"/>
      <c r="B201" s="59"/>
      <c r="C201" s="60"/>
      <c r="D201" s="61"/>
      <c r="E201" s="62"/>
      <c r="F201" s="173"/>
    </row>
    <row r="202" spans="1:6" x14ac:dyDescent="0.2">
      <c r="A202" s="65">
        <v>3</v>
      </c>
      <c r="B202" s="206" t="s">
        <v>43</v>
      </c>
      <c r="C202" s="207"/>
      <c r="D202" s="207"/>
      <c r="E202" s="208"/>
      <c r="F202" s="150"/>
    </row>
    <row r="203" spans="1:6" x14ac:dyDescent="0.2">
      <c r="A203" s="67"/>
      <c r="B203" s="68"/>
      <c r="C203" s="69"/>
      <c r="D203" s="32"/>
      <c r="E203" s="70"/>
      <c r="F203" s="150"/>
    </row>
    <row r="204" spans="1:6" ht="30" x14ac:dyDescent="0.2">
      <c r="A204" s="30">
        <f>A202+0.01</f>
        <v>3.01</v>
      </c>
      <c r="B204" s="31" t="s">
        <v>44</v>
      </c>
      <c r="C204" s="45" t="s">
        <v>9</v>
      </c>
      <c r="D204" s="46">
        <v>12</v>
      </c>
      <c r="E204" s="47"/>
      <c r="F204" s="112"/>
    </row>
    <row r="205" spans="1:6" x14ac:dyDescent="0.2">
      <c r="A205" s="44"/>
      <c r="B205" s="31"/>
      <c r="C205" s="45"/>
      <c r="D205" s="46"/>
      <c r="E205" s="47"/>
      <c r="F205" s="112"/>
    </row>
    <row r="206" spans="1:6" ht="60" x14ac:dyDescent="0.2">
      <c r="A206" s="71">
        <f>A204+0.01</f>
        <v>3.0199999999999996</v>
      </c>
      <c r="B206" s="31" t="s">
        <v>45</v>
      </c>
      <c r="C206" s="45" t="s">
        <v>9</v>
      </c>
      <c r="D206" s="72">
        <f>D204</f>
        <v>12</v>
      </c>
      <c r="E206" s="47"/>
      <c r="F206" s="112"/>
    </row>
    <row r="207" spans="1:6" x14ac:dyDescent="0.2">
      <c r="A207" s="44"/>
      <c r="B207" s="31"/>
      <c r="C207" s="45"/>
      <c r="D207" s="46"/>
      <c r="E207" s="47"/>
      <c r="F207" s="112"/>
    </row>
    <row r="208" spans="1:6" ht="60" x14ac:dyDescent="0.2">
      <c r="A208" s="71">
        <f>A206+0.01</f>
        <v>3.0299999999999994</v>
      </c>
      <c r="B208" s="31" t="s">
        <v>46</v>
      </c>
      <c r="C208" s="45" t="s">
        <v>10</v>
      </c>
      <c r="D208" s="46">
        <v>5</v>
      </c>
      <c r="E208" s="47"/>
      <c r="F208" s="112"/>
    </row>
    <row r="209" spans="1:6" x14ac:dyDescent="0.2">
      <c r="A209" s="44"/>
      <c r="B209" s="31"/>
      <c r="C209" s="45"/>
      <c r="D209" s="46"/>
      <c r="E209" s="47"/>
      <c r="F209" s="112"/>
    </row>
    <row r="210" spans="1:6" x14ac:dyDescent="0.2">
      <c r="A210" s="73"/>
      <c r="B210" s="74" t="s">
        <v>47</v>
      </c>
      <c r="C210" s="75"/>
      <c r="D210" s="76"/>
      <c r="E210" s="77"/>
      <c r="F210" s="174"/>
    </row>
    <row r="211" spans="1:6" x14ac:dyDescent="0.2">
      <c r="A211" s="73"/>
      <c r="B211" s="74"/>
      <c r="C211" s="75"/>
      <c r="D211" s="76"/>
      <c r="E211" s="77"/>
      <c r="F211" s="174"/>
    </row>
    <row r="212" spans="1:6" x14ac:dyDescent="0.2">
      <c r="A212" s="71">
        <f>A208+0.01</f>
        <v>3.0399999999999991</v>
      </c>
      <c r="B212" s="31" t="s">
        <v>48</v>
      </c>
      <c r="C212" s="45" t="s">
        <v>10</v>
      </c>
      <c r="D212" s="46">
        <v>3</v>
      </c>
      <c r="E212" s="47"/>
      <c r="F212" s="112"/>
    </row>
    <row r="213" spans="1:6" x14ac:dyDescent="0.2">
      <c r="A213" s="44"/>
      <c r="B213" s="31"/>
      <c r="C213" s="45"/>
      <c r="D213" s="46"/>
      <c r="E213" s="47"/>
      <c r="F213" s="112"/>
    </row>
    <row r="214" spans="1:6" ht="14.25" x14ac:dyDescent="0.2">
      <c r="A214" s="79"/>
      <c r="B214" s="68" t="s">
        <v>49</v>
      </c>
      <c r="C214" s="16"/>
      <c r="D214" s="80"/>
      <c r="E214" s="81"/>
      <c r="F214" s="146"/>
    </row>
    <row r="215" spans="1:6" ht="14.25" x14ac:dyDescent="0.2">
      <c r="A215" s="79"/>
      <c r="B215" s="68"/>
      <c r="C215" s="16"/>
      <c r="D215" s="80"/>
      <c r="E215" s="81"/>
      <c r="F215" s="146"/>
    </row>
    <row r="216" spans="1:6" ht="45" x14ac:dyDescent="0.2">
      <c r="A216" s="71">
        <f>A212+0.01</f>
        <v>3.0499999999999989</v>
      </c>
      <c r="B216" s="31" t="s">
        <v>50</v>
      </c>
      <c r="C216" s="45" t="s">
        <v>9</v>
      </c>
      <c r="D216" s="46">
        <v>8</v>
      </c>
      <c r="E216" s="47"/>
      <c r="F216" s="112"/>
    </row>
    <row r="217" spans="1:6" x14ac:dyDescent="0.2">
      <c r="A217" s="73"/>
      <c r="B217" s="31"/>
      <c r="C217" s="45"/>
      <c r="D217" s="46"/>
      <c r="E217" s="47"/>
      <c r="F217" s="112"/>
    </row>
    <row r="218" spans="1:6" ht="75" x14ac:dyDescent="0.2">
      <c r="A218" s="71">
        <f>A216+0.01</f>
        <v>3.0599999999999987</v>
      </c>
      <c r="B218" s="31" t="s">
        <v>51</v>
      </c>
      <c r="C218" s="45" t="s">
        <v>52</v>
      </c>
      <c r="D218" s="46">
        <v>65</v>
      </c>
      <c r="E218" s="47"/>
      <c r="F218" s="112"/>
    </row>
    <row r="219" spans="1:6" x14ac:dyDescent="0.2">
      <c r="A219" s="44"/>
      <c r="B219" s="31"/>
      <c r="C219" s="45"/>
      <c r="D219" s="46"/>
      <c r="E219" s="47"/>
      <c r="F219" s="112"/>
    </row>
    <row r="220" spans="1:6" ht="14.25" x14ac:dyDescent="0.2">
      <c r="A220" s="79"/>
      <c r="B220" s="68" t="s">
        <v>53</v>
      </c>
      <c r="C220" s="16"/>
      <c r="D220" s="80"/>
      <c r="E220" s="81"/>
      <c r="F220" s="146"/>
    </row>
    <row r="221" spans="1:6" x14ac:dyDescent="0.2">
      <c r="A221" s="44"/>
      <c r="B221" s="31"/>
      <c r="C221" s="45"/>
      <c r="D221" s="46"/>
      <c r="E221" s="47"/>
      <c r="F221" s="112"/>
    </row>
    <row r="222" spans="1:6" ht="90" x14ac:dyDescent="0.2">
      <c r="A222" s="71"/>
      <c r="B222" s="83" t="s">
        <v>54</v>
      </c>
      <c r="C222" s="45"/>
      <c r="D222" s="46"/>
      <c r="E222" s="47"/>
      <c r="F222" s="112"/>
    </row>
    <row r="223" spans="1:6" ht="14.25" x14ac:dyDescent="0.2">
      <c r="A223" s="79"/>
      <c r="B223" s="68"/>
      <c r="C223" s="16"/>
      <c r="D223" s="80"/>
      <c r="E223" s="81"/>
      <c r="F223" s="146"/>
    </row>
    <row r="224" spans="1:6" ht="45" x14ac:dyDescent="0.2">
      <c r="A224" s="71">
        <f>A218+0.01</f>
        <v>3.0699999999999985</v>
      </c>
      <c r="B224" s="31" t="s">
        <v>55</v>
      </c>
      <c r="C224" s="45" t="s">
        <v>10</v>
      </c>
      <c r="D224" s="33">
        <v>0.5</v>
      </c>
      <c r="E224" s="47"/>
      <c r="F224" s="112"/>
    </row>
    <row r="225" spans="1:6" x14ac:dyDescent="0.2">
      <c r="A225" s="44"/>
      <c r="B225" s="31"/>
      <c r="C225" s="45"/>
      <c r="D225" s="46"/>
      <c r="E225" s="47"/>
      <c r="F225" s="112"/>
    </row>
    <row r="226" spans="1:6" ht="28.5" x14ac:dyDescent="0.2">
      <c r="A226" s="79"/>
      <c r="B226" s="68" t="s">
        <v>56</v>
      </c>
      <c r="C226" s="16"/>
      <c r="D226" s="80"/>
      <c r="E226" s="81"/>
      <c r="F226" s="146"/>
    </row>
    <row r="227" spans="1:6" thickBot="1" x14ac:dyDescent="0.25">
      <c r="A227" s="84"/>
      <c r="B227" s="85"/>
      <c r="C227" s="86"/>
      <c r="D227" s="87"/>
      <c r="E227" s="88"/>
      <c r="F227" s="175"/>
    </row>
    <row r="228" spans="1:6" ht="90" x14ac:dyDescent="0.2">
      <c r="A228" s="90">
        <f>A224+0.01</f>
        <v>3.0799999999999983</v>
      </c>
      <c r="B228" s="59" t="s">
        <v>57</v>
      </c>
      <c r="C228" s="60" t="s">
        <v>9</v>
      </c>
      <c r="D228" s="61">
        <v>18</v>
      </c>
      <c r="E228" s="62"/>
      <c r="F228" s="173"/>
    </row>
    <row r="229" spans="1:6" x14ac:dyDescent="0.2">
      <c r="A229" s="44"/>
      <c r="B229" s="31"/>
      <c r="C229" s="45"/>
      <c r="D229" s="46"/>
      <c r="E229" s="47"/>
      <c r="F229" s="112"/>
    </row>
    <row r="230" spans="1:6" ht="60" x14ac:dyDescent="0.2">
      <c r="A230" s="30">
        <f>A228+0.01</f>
        <v>3.0899999999999981</v>
      </c>
      <c r="B230" s="31" t="s">
        <v>58</v>
      </c>
      <c r="C230" s="45" t="s">
        <v>9</v>
      </c>
      <c r="D230" s="46">
        <v>9</v>
      </c>
      <c r="E230" s="47"/>
      <c r="F230" s="112"/>
    </row>
    <row r="231" spans="1:6" x14ac:dyDescent="0.2">
      <c r="A231" s="44"/>
      <c r="B231" s="31"/>
      <c r="C231" s="45"/>
      <c r="D231" s="46"/>
      <c r="E231" s="47"/>
      <c r="F231" s="112"/>
    </row>
    <row r="232" spans="1:6" x14ac:dyDescent="0.2">
      <c r="A232" s="30">
        <f>A230+0.01</f>
        <v>3.0999999999999979</v>
      </c>
      <c r="B232" s="31" t="s">
        <v>59</v>
      </c>
      <c r="C232" s="45" t="s">
        <v>9</v>
      </c>
      <c r="D232" s="46">
        <v>10</v>
      </c>
      <c r="E232" s="47"/>
      <c r="F232" s="112"/>
    </row>
    <row r="233" spans="1:6" x14ac:dyDescent="0.2">
      <c r="A233" s="44"/>
      <c r="B233" s="31"/>
      <c r="C233" s="45"/>
      <c r="D233" s="46"/>
      <c r="E233" s="47"/>
      <c r="F233" s="112"/>
    </row>
    <row r="234" spans="1:6" ht="60" x14ac:dyDescent="0.2">
      <c r="A234" s="30">
        <f>A232+0.01</f>
        <v>3.1099999999999977</v>
      </c>
      <c r="B234" s="31" t="s">
        <v>60</v>
      </c>
      <c r="C234" s="45" t="s">
        <v>52</v>
      </c>
      <c r="D234" s="46">
        <v>100</v>
      </c>
      <c r="E234" s="47"/>
      <c r="F234" s="112"/>
    </row>
    <row r="235" spans="1:6" x14ac:dyDescent="0.2">
      <c r="A235" s="44"/>
      <c r="B235" s="31"/>
      <c r="C235" s="45"/>
      <c r="D235" s="46"/>
      <c r="E235" s="47"/>
      <c r="F235" s="112"/>
    </row>
    <row r="236" spans="1:6" ht="45" x14ac:dyDescent="0.2">
      <c r="A236" s="30">
        <f>A234+0.01</f>
        <v>3.1199999999999974</v>
      </c>
      <c r="B236" s="31" t="s">
        <v>61</v>
      </c>
      <c r="C236" s="45" t="s">
        <v>10</v>
      </c>
      <c r="D236" s="33">
        <v>1.6</v>
      </c>
      <c r="E236" s="47"/>
      <c r="F236" s="112"/>
    </row>
    <row r="237" spans="1:6" x14ac:dyDescent="0.2">
      <c r="A237" s="44"/>
      <c r="B237" s="31"/>
      <c r="C237" s="45"/>
      <c r="D237" s="46"/>
      <c r="E237" s="47"/>
      <c r="F237" s="112"/>
    </row>
    <row r="238" spans="1:6" ht="60" x14ac:dyDescent="0.2">
      <c r="A238" s="30">
        <f>A236+0.01</f>
        <v>3.1299999999999972</v>
      </c>
      <c r="B238" s="31" t="s">
        <v>62</v>
      </c>
      <c r="C238" s="45" t="s">
        <v>9</v>
      </c>
      <c r="D238" s="46">
        <v>40</v>
      </c>
      <c r="E238" s="47"/>
      <c r="F238" s="112"/>
    </row>
    <row r="239" spans="1:6" x14ac:dyDescent="0.2">
      <c r="A239" s="44"/>
      <c r="B239" s="31"/>
      <c r="C239" s="45"/>
      <c r="D239" s="46"/>
      <c r="E239" s="47"/>
      <c r="F239" s="112"/>
    </row>
    <row r="240" spans="1:6" ht="30" x14ac:dyDescent="0.2">
      <c r="A240" s="30"/>
      <c r="B240" s="74" t="s">
        <v>63</v>
      </c>
      <c r="C240" s="75"/>
      <c r="D240" s="76"/>
      <c r="E240" s="77"/>
      <c r="F240" s="174"/>
    </row>
    <row r="241" spans="1:6" x14ac:dyDescent="0.2">
      <c r="A241" s="44"/>
      <c r="B241" s="31"/>
      <c r="C241" s="45"/>
      <c r="D241" s="46"/>
      <c r="E241" s="152"/>
      <c r="F241" s="112"/>
    </row>
    <row r="242" spans="1:6" ht="105" x14ac:dyDescent="0.2">
      <c r="A242" s="30">
        <f>A238+0.01</f>
        <v>3.139999999999997</v>
      </c>
      <c r="B242" s="31" t="s">
        <v>64</v>
      </c>
      <c r="C242" s="45" t="s">
        <v>3</v>
      </c>
      <c r="D242" s="46">
        <v>1</v>
      </c>
      <c r="E242" s="47"/>
      <c r="F242" s="112"/>
    </row>
    <row r="243" spans="1:6" x14ac:dyDescent="0.2">
      <c r="A243" s="44"/>
      <c r="B243" s="31"/>
      <c r="C243" s="45"/>
      <c r="D243" s="46"/>
      <c r="E243" s="152"/>
      <c r="F243" s="112"/>
    </row>
    <row r="244" spans="1:6" x14ac:dyDescent="0.2">
      <c r="A244" s="30">
        <f>A242+0.01</f>
        <v>3.1499999999999968</v>
      </c>
      <c r="B244" s="31" t="s">
        <v>91</v>
      </c>
      <c r="C244" s="45" t="s">
        <v>8</v>
      </c>
      <c r="D244" s="46">
        <v>1</v>
      </c>
      <c r="E244" s="152"/>
      <c r="F244" s="112"/>
    </row>
    <row r="245" spans="1:6" x14ac:dyDescent="0.2">
      <c r="A245" s="44"/>
      <c r="B245" s="31"/>
      <c r="C245" s="45"/>
      <c r="D245" s="46"/>
      <c r="E245" s="152"/>
      <c r="F245" s="112"/>
    </row>
    <row r="246" spans="1:6" x14ac:dyDescent="0.2">
      <c r="A246" s="30">
        <f>A244+0.01</f>
        <v>3.1599999999999966</v>
      </c>
      <c r="B246" s="31" t="s">
        <v>92</v>
      </c>
      <c r="C246" s="45" t="s">
        <v>8</v>
      </c>
      <c r="D246" s="46">
        <v>4</v>
      </c>
      <c r="E246" s="152"/>
      <c r="F246" s="112"/>
    </row>
    <row r="247" spans="1:6" x14ac:dyDescent="0.2">
      <c r="A247" s="44"/>
      <c r="B247" s="31"/>
      <c r="C247" s="45"/>
      <c r="D247" s="46"/>
      <c r="E247" s="152"/>
      <c r="F247" s="112"/>
    </row>
    <row r="248" spans="1:6" x14ac:dyDescent="0.2">
      <c r="A248" s="30">
        <f>A246+0.01</f>
        <v>3.1699999999999964</v>
      </c>
      <c r="B248" s="31" t="s">
        <v>67</v>
      </c>
      <c r="C248" s="45" t="s">
        <v>8</v>
      </c>
      <c r="D248" s="46">
        <v>2</v>
      </c>
      <c r="E248" s="152"/>
      <c r="F248" s="112"/>
    </row>
    <row r="249" spans="1:6" x14ac:dyDescent="0.2">
      <c r="A249" s="44"/>
      <c r="B249" s="31"/>
      <c r="C249" s="45"/>
      <c r="D249" s="46"/>
      <c r="E249" s="152"/>
      <c r="F249" s="112"/>
    </row>
    <row r="250" spans="1:6" x14ac:dyDescent="0.2">
      <c r="A250" s="30">
        <f>A248+0.01</f>
        <v>3.1799999999999962</v>
      </c>
      <c r="B250" s="31" t="s">
        <v>68</v>
      </c>
      <c r="C250" s="45" t="s">
        <v>8</v>
      </c>
      <c r="D250" s="46">
        <v>2</v>
      </c>
      <c r="E250" s="152"/>
      <c r="F250" s="112"/>
    </row>
    <row r="251" spans="1:6" x14ac:dyDescent="0.2">
      <c r="A251" s="44"/>
      <c r="B251" s="31"/>
      <c r="C251" s="45"/>
      <c r="D251" s="46"/>
      <c r="E251" s="152"/>
      <c r="F251" s="112"/>
    </row>
    <row r="252" spans="1:6" x14ac:dyDescent="0.2">
      <c r="A252" s="30">
        <f>A250+0.01</f>
        <v>3.1899999999999959</v>
      </c>
      <c r="B252" s="31" t="s">
        <v>69</v>
      </c>
      <c r="C252" s="45" t="s">
        <v>8</v>
      </c>
      <c r="D252" s="46">
        <v>2</v>
      </c>
      <c r="E252" s="152"/>
      <c r="F252" s="112"/>
    </row>
    <row r="253" spans="1:6" x14ac:dyDescent="0.2">
      <c r="A253" s="44"/>
      <c r="B253" s="31"/>
      <c r="C253" s="45"/>
      <c r="D253" s="46"/>
      <c r="E253" s="152"/>
      <c r="F253" s="112"/>
    </row>
    <row r="254" spans="1:6" ht="15.75" thickBot="1" x14ac:dyDescent="0.25">
      <c r="A254" s="92">
        <f>A252+0.01</f>
        <v>3.1999999999999957</v>
      </c>
      <c r="B254" s="53" t="s">
        <v>70</v>
      </c>
      <c r="C254" s="54" t="s">
        <v>8</v>
      </c>
      <c r="D254" s="176">
        <v>2</v>
      </c>
      <c r="E254" s="177"/>
      <c r="F254" s="178"/>
    </row>
    <row r="255" spans="1:6" x14ac:dyDescent="0.2">
      <c r="A255" s="58"/>
      <c r="B255" s="59"/>
      <c r="C255" s="60"/>
      <c r="D255" s="179"/>
      <c r="E255" s="180"/>
      <c r="F255" s="173"/>
    </row>
    <row r="256" spans="1:6" x14ac:dyDescent="0.2">
      <c r="A256" s="30">
        <f>A254+0.01</f>
        <v>3.2099999999999955</v>
      </c>
      <c r="B256" s="31" t="s">
        <v>71</v>
      </c>
      <c r="C256" s="45" t="s">
        <v>8</v>
      </c>
      <c r="D256" s="151">
        <v>4</v>
      </c>
      <c r="E256" s="152"/>
      <c r="F256" s="112"/>
    </row>
    <row r="257" spans="1:6" x14ac:dyDescent="0.2">
      <c r="A257" s="93"/>
      <c r="B257" s="31"/>
      <c r="C257" s="45"/>
      <c r="D257" s="46"/>
      <c r="E257" s="47"/>
      <c r="F257" s="112"/>
    </row>
    <row r="258" spans="1:6" x14ac:dyDescent="0.2">
      <c r="A258" s="36"/>
      <c r="B258" s="37" t="s">
        <v>72</v>
      </c>
      <c r="C258" s="38"/>
      <c r="D258" s="39"/>
      <c r="E258" s="40"/>
      <c r="F258" s="147"/>
    </row>
    <row r="259" spans="1:6" x14ac:dyDescent="0.2">
      <c r="A259" s="94"/>
      <c r="B259" s="95"/>
      <c r="C259" s="96"/>
      <c r="D259" s="97"/>
      <c r="E259" s="98"/>
      <c r="F259" s="154"/>
    </row>
    <row r="260" spans="1:6" ht="14.25" x14ac:dyDescent="0.2">
      <c r="A260" s="65">
        <v>4</v>
      </c>
      <c r="B260" s="206" t="s">
        <v>73</v>
      </c>
      <c r="C260" s="207"/>
      <c r="D260" s="207"/>
      <c r="E260" s="207"/>
      <c r="F260" s="209"/>
    </row>
    <row r="261" spans="1:6" ht="30" x14ac:dyDescent="0.2">
      <c r="A261" s="30">
        <f>A260+0.01</f>
        <v>4.01</v>
      </c>
      <c r="B261" s="31" t="s">
        <v>16</v>
      </c>
      <c r="C261" s="45" t="s">
        <v>19</v>
      </c>
      <c r="D261" s="151">
        <v>80</v>
      </c>
      <c r="E261" s="152"/>
      <c r="F261" s="112"/>
    </row>
    <row r="262" spans="1:6" x14ac:dyDescent="0.2">
      <c r="A262" s="94"/>
      <c r="B262" s="100"/>
      <c r="C262" s="96"/>
      <c r="D262" s="97"/>
      <c r="E262" s="98"/>
      <c r="F262" s="154"/>
    </row>
    <row r="263" spans="1:6" x14ac:dyDescent="0.2">
      <c r="A263" s="30">
        <f>A261+0.01</f>
        <v>4.0199999999999996</v>
      </c>
      <c r="B263" s="31" t="s">
        <v>22</v>
      </c>
      <c r="C263" s="45" t="s">
        <v>8</v>
      </c>
      <c r="D263" s="46">
        <v>3</v>
      </c>
      <c r="E263" s="152"/>
      <c r="F263" s="112"/>
    </row>
    <row r="264" spans="1:6" x14ac:dyDescent="0.2">
      <c r="A264" s="101"/>
      <c r="B264" s="31"/>
      <c r="C264" s="45"/>
      <c r="D264" s="46"/>
      <c r="E264" s="47"/>
      <c r="F264" s="112"/>
    </row>
    <row r="265" spans="1:6" ht="45" x14ac:dyDescent="0.2">
      <c r="A265" s="30">
        <f>A263+0.01</f>
        <v>4.0299999999999994</v>
      </c>
      <c r="B265" s="31" t="s">
        <v>74</v>
      </c>
      <c r="C265" s="45" t="s">
        <v>19</v>
      </c>
      <c r="D265" s="151">
        <v>80</v>
      </c>
      <c r="E265" s="152"/>
      <c r="F265" s="112"/>
    </row>
    <row r="266" spans="1:6" x14ac:dyDescent="0.2">
      <c r="A266" s="93"/>
      <c r="B266" s="31"/>
      <c r="C266" s="45"/>
      <c r="D266" s="46"/>
      <c r="E266" s="47"/>
      <c r="F266" s="112"/>
    </row>
    <row r="267" spans="1:6" ht="120" x14ac:dyDescent="0.2">
      <c r="A267" s="30">
        <f>A265+0.01</f>
        <v>4.0399999999999991</v>
      </c>
      <c r="B267" s="31" t="s">
        <v>75</v>
      </c>
      <c r="C267" s="45" t="s">
        <v>8</v>
      </c>
      <c r="D267" s="46">
        <v>1</v>
      </c>
      <c r="E267" s="47"/>
      <c r="F267" s="112"/>
    </row>
    <row r="268" spans="1:6" x14ac:dyDescent="0.2">
      <c r="A268" s="93"/>
      <c r="B268" s="31"/>
      <c r="C268" s="45"/>
      <c r="D268" s="46"/>
      <c r="E268" s="47"/>
      <c r="F268" s="112"/>
    </row>
    <row r="269" spans="1:6" ht="14.25" x14ac:dyDescent="0.2">
      <c r="A269" s="94"/>
      <c r="B269" s="102" t="s">
        <v>11</v>
      </c>
      <c r="C269" s="103"/>
      <c r="D269" s="104"/>
      <c r="E269" s="104"/>
      <c r="F269" s="181"/>
    </row>
    <row r="270" spans="1:6" ht="30" x14ac:dyDescent="0.2">
      <c r="A270" s="30">
        <f>A267+0.01</f>
        <v>4.0499999999999989</v>
      </c>
      <c r="B270" s="108" t="s">
        <v>12</v>
      </c>
      <c r="C270" s="109" t="s">
        <v>10</v>
      </c>
      <c r="D270" s="110">
        <v>10</v>
      </c>
      <c r="E270" s="110"/>
      <c r="F270" s="182"/>
    </row>
    <row r="271" spans="1:6" x14ac:dyDescent="0.2">
      <c r="A271" s="94"/>
      <c r="B271" s="100"/>
      <c r="C271" s="96"/>
      <c r="D271" s="97"/>
      <c r="E271" s="97"/>
      <c r="F271" s="182"/>
    </row>
    <row r="272" spans="1:6" x14ac:dyDescent="0.2">
      <c r="A272" s="30">
        <f t="shared" ref="A272:A284" si="1">A270+0.01</f>
        <v>4.0599999999999987</v>
      </c>
      <c r="B272" s="111" t="s">
        <v>13</v>
      </c>
      <c r="C272" s="109" t="s">
        <v>10</v>
      </c>
      <c r="D272" s="110">
        <v>8</v>
      </c>
      <c r="E272" s="110"/>
      <c r="F272" s="182"/>
    </row>
    <row r="273" spans="1:6" x14ac:dyDescent="0.2">
      <c r="A273" s="94"/>
      <c r="B273" s="100"/>
      <c r="C273" s="96"/>
      <c r="D273" s="97"/>
      <c r="E273" s="97"/>
      <c r="F273" s="182"/>
    </row>
    <row r="274" spans="1:6" ht="45" x14ac:dyDescent="0.2">
      <c r="A274" s="30">
        <f t="shared" si="1"/>
        <v>4.0699999999999985</v>
      </c>
      <c r="B274" s="111" t="s">
        <v>14</v>
      </c>
      <c r="C274" s="109" t="s">
        <v>9</v>
      </c>
      <c r="D274" s="110">
        <v>4</v>
      </c>
      <c r="E274" s="110"/>
      <c r="F274" s="182"/>
    </row>
    <row r="275" spans="1:6" x14ac:dyDescent="0.2">
      <c r="A275" s="94"/>
      <c r="B275" s="100"/>
      <c r="C275" s="96"/>
      <c r="D275" s="97"/>
      <c r="E275" s="97"/>
      <c r="F275" s="182"/>
    </row>
    <row r="276" spans="1:6" ht="45" x14ac:dyDescent="0.2">
      <c r="A276" s="30">
        <f t="shared" si="1"/>
        <v>4.0799999999999983</v>
      </c>
      <c r="B276" s="111" t="s">
        <v>15</v>
      </c>
      <c r="C276" s="109" t="s">
        <v>9</v>
      </c>
      <c r="D276" s="110">
        <v>4</v>
      </c>
      <c r="E276" s="110"/>
      <c r="F276" s="182"/>
    </row>
    <row r="277" spans="1:6" x14ac:dyDescent="0.2">
      <c r="A277" s="44"/>
      <c r="B277" s="31"/>
      <c r="C277" s="45"/>
      <c r="D277" s="46"/>
      <c r="E277" s="47"/>
      <c r="F277" s="112"/>
    </row>
    <row r="278" spans="1:6" ht="45" x14ac:dyDescent="0.2">
      <c r="A278" s="64">
        <f>A276+0.01</f>
        <v>4.0899999999999981</v>
      </c>
      <c r="B278" s="31" t="s">
        <v>76</v>
      </c>
      <c r="C278" s="45" t="s">
        <v>40</v>
      </c>
      <c r="D278" s="46">
        <v>1</v>
      </c>
      <c r="E278" s="47"/>
      <c r="F278" s="112"/>
    </row>
    <row r="279" spans="1:6" x14ac:dyDescent="0.2">
      <c r="A279" s="94"/>
      <c r="B279" s="111"/>
      <c r="C279" s="109"/>
      <c r="D279" s="110"/>
      <c r="E279" s="110"/>
      <c r="F279" s="182"/>
    </row>
    <row r="280" spans="1:6" x14ac:dyDescent="0.2">
      <c r="A280" s="30">
        <f>A278+0.01</f>
        <v>4.0999999999999979</v>
      </c>
      <c r="B280" s="111" t="s">
        <v>17</v>
      </c>
      <c r="C280" s="122" t="s">
        <v>8</v>
      </c>
      <c r="D280" s="110">
        <v>1</v>
      </c>
      <c r="E280" s="110"/>
      <c r="F280" s="182"/>
    </row>
    <row r="281" spans="1:6" x14ac:dyDescent="0.2">
      <c r="A281" s="94"/>
      <c r="B281" s="111"/>
      <c r="C281" s="109"/>
      <c r="D281" s="110"/>
      <c r="E281" s="110"/>
      <c r="F281" s="182"/>
    </row>
    <row r="282" spans="1:6" x14ac:dyDescent="0.2">
      <c r="A282" s="30">
        <f t="shared" si="1"/>
        <v>4.1099999999999977</v>
      </c>
      <c r="B282" s="111" t="s">
        <v>18</v>
      </c>
      <c r="C282" s="109" t="s">
        <v>19</v>
      </c>
      <c r="D282" s="110">
        <v>3</v>
      </c>
      <c r="E282" s="110"/>
      <c r="F282" s="182"/>
    </row>
    <row r="283" spans="1:6" x14ac:dyDescent="0.2">
      <c r="A283" s="94"/>
      <c r="B283" s="111"/>
      <c r="C283" s="109"/>
      <c r="D283" s="110"/>
      <c r="E283" s="110"/>
      <c r="F283" s="182"/>
    </row>
    <row r="284" spans="1:6" ht="30" x14ac:dyDescent="0.2">
      <c r="A284" s="121">
        <f t="shared" si="1"/>
        <v>4.1199999999999974</v>
      </c>
      <c r="B284" s="111" t="s">
        <v>20</v>
      </c>
      <c r="C284" s="122" t="s">
        <v>8</v>
      </c>
      <c r="D284" s="110">
        <v>2</v>
      </c>
      <c r="E284" s="110"/>
      <c r="F284" s="182"/>
    </row>
    <row r="285" spans="1:6" x14ac:dyDescent="0.2">
      <c r="A285" s="121"/>
      <c r="B285" s="111"/>
      <c r="C285" s="123"/>
      <c r="D285" s="110"/>
      <c r="E285" s="110"/>
      <c r="F285" s="182"/>
    </row>
    <row r="286" spans="1:6" x14ac:dyDescent="0.2">
      <c r="A286" s="36"/>
      <c r="B286" s="37" t="s">
        <v>77</v>
      </c>
      <c r="C286" s="38"/>
      <c r="D286" s="39"/>
      <c r="E286" s="40"/>
      <c r="F286" s="147"/>
    </row>
    <row r="287" spans="1:6" ht="15.75" thickBot="1" x14ac:dyDescent="0.25">
      <c r="A287" s="183"/>
      <c r="B287" s="53"/>
      <c r="C287" s="54"/>
      <c r="D287" s="55"/>
      <c r="E287" s="184"/>
      <c r="F287" s="178"/>
    </row>
    <row r="288" spans="1:6" x14ac:dyDescent="0.2">
      <c r="A288" s="185"/>
      <c r="B288" s="186" t="s">
        <v>86</v>
      </c>
      <c r="C288" s="187"/>
      <c r="D288" s="188"/>
      <c r="E288" s="189"/>
      <c r="F288" s="190"/>
    </row>
    <row r="289" spans="1:6" x14ac:dyDescent="0.2">
      <c r="A289" s="44"/>
      <c r="B289" s="69"/>
      <c r="C289" s="69"/>
      <c r="D289" s="32"/>
      <c r="E289" s="70"/>
      <c r="F289" s="150"/>
    </row>
    <row r="290" spans="1:6" ht="14.25" x14ac:dyDescent="0.2">
      <c r="A290" s="79"/>
      <c r="B290" s="130"/>
      <c r="C290" s="130"/>
      <c r="D290" s="131"/>
      <c r="E290" s="132"/>
      <c r="F290" s="162"/>
    </row>
    <row r="291" spans="1:6" ht="14.25" x14ac:dyDescent="0.2">
      <c r="A291" s="65">
        <f>1</f>
        <v>1</v>
      </c>
      <c r="B291" s="130" t="str">
        <f>B179</f>
        <v>Preliminary and general items</v>
      </c>
      <c r="C291" s="130"/>
      <c r="D291" s="131"/>
      <c r="E291" s="132"/>
      <c r="F291" s="146"/>
    </row>
    <row r="292" spans="1:6" ht="14.25" x14ac:dyDescent="0.2">
      <c r="A292" s="79"/>
      <c r="B292" s="130"/>
      <c r="C292" s="130"/>
      <c r="D292" s="131"/>
      <c r="E292" s="132"/>
      <c r="F292" s="162"/>
    </row>
    <row r="293" spans="1:6" ht="28.5" x14ac:dyDescent="0.2">
      <c r="A293" s="65">
        <f>A291+1</f>
        <v>2</v>
      </c>
      <c r="B293" s="130" t="str">
        <f>B186</f>
        <v>Construction of 80m supply pipeline</v>
      </c>
      <c r="C293" s="130"/>
      <c r="D293" s="131"/>
      <c r="E293" s="132"/>
      <c r="F293" s="146"/>
    </row>
    <row r="294" spans="1:6" ht="14.25" x14ac:dyDescent="0.2">
      <c r="A294" s="79"/>
      <c r="B294" s="130"/>
      <c r="C294" s="130"/>
      <c r="D294" s="131"/>
      <c r="E294" s="132"/>
      <c r="F294" s="162"/>
    </row>
    <row r="295" spans="1:6" ht="28.5" x14ac:dyDescent="0.2">
      <c r="A295" s="65">
        <f t="shared" ref="A295" si="2">A293+1</f>
        <v>3</v>
      </c>
      <c r="B295" s="130" t="str">
        <f>B202</f>
        <v>Construction of tank platform (3mx3m) and supply of 10CM Tank</v>
      </c>
      <c r="C295" s="130"/>
      <c r="D295" s="131"/>
      <c r="E295" s="132"/>
      <c r="F295" s="146"/>
    </row>
    <row r="296" spans="1:6" ht="14.25" x14ac:dyDescent="0.2">
      <c r="A296" s="79"/>
      <c r="B296" s="130"/>
      <c r="C296" s="130"/>
      <c r="D296" s="131"/>
      <c r="E296" s="132"/>
      <c r="F296" s="162"/>
    </row>
    <row r="297" spans="1:6" ht="14.25" x14ac:dyDescent="0.2">
      <c r="A297" s="65">
        <f t="shared" ref="A297" si="3">A295+1</f>
        <v>4</v>
      </c>
      <c r="B297" s="130" t="str">
        <f>B260</f>
        <v>2 no. standpipes</v>
      </c>
      <c r="C297" s="130"/>
      <c r="D297" s="131"/>
      <c r="E297" s="132"/>
      <c r="F297" s="146"/>
    </row>
    <row r="298" spans="1:6" ht="14.25" x14ac:dyDescent="0.2">
      <c r="A298" s="79"/>
      <c r="B298" s="130"/>
      <c r="C298" s="130"/>
      <c r="D298" s="131"/>
      <c r="E298" s="132"/>
      <c r="F298" s="162"/>
    </row>
    <row r="299" spans="1:6" ht="14.25" x14ac:dyDescent="0.2">
      <c r="A299" s="65"/>
      <c r="B299" s="130"/>
      <c r="C299" s="130"/>
      <c r="D299" s="131"/>
      <c r="E299" s="132"/>
      <c r="F299" s="146"/>
    </row>
    <row r="300" spans="1:6" ht="14.25" x14ac:dyDescent="0.2">
      <c r="A300" s="79"/>
      <c r="B300" s="68" t="s">
        <v>4</v>
      </c>
      <c r="C300" s="130"/>
      <c r="D300" s="131"/>
      <c r="E300" s="132"/>
      <c r="F300" s="146"/>
    </row>
    <row r="301" spans="1:6" ht="14.25" x14ac:dyDescent="0.2">
      <c r="A301" s="79"/>
      <c r="B301" s="130"/>
      <c r="C301" s="130"/>
      <c r="D301" s="131"/>
      <c r="E301" s="132"/>
      <c r="F301" s="162"/>
    </row>
    <row r="302" spans="1:6" ht="14.25" x14ac:dyDescent="0.2">
      <c r="A302" s="79"/>
      <c r="B302" s="68" t="s">
        <v>23</v>
      </c>
      <c r="C302" s="130"/>
      <c r="D302" s="131"/>
      <c r="E302" s="132"/>
      <c r="F302" s="146"/>
    </row>
    <row r="303" spans="1:6" x14ac:dyDescent="0.2">
      <c r="A303" s="44"/>
      <c r="B303" s="69"/>
      <c r="C303" s="69"/>
      <c r="D303" s="32"/>
      <c r="E303" s="70"/>
      <c r="F303" s="150"/>
    </row>
    <row r="304" spans="1:6" ht="29.25" thickBot="1" x14ac:dyDescent="0.25">
      <c r="A304" s="134"/>
      <c r="B304" s="135" t="s">
        <v>99</v>
      </c>
      <c r="C304" s="136"/>
      <c r="D304" s="137"/>
      <c r="E304" s="138"/>
      <c r="F304" s="163"/>
    </row>
    <row r="306" spans="1:6" ht="14.25" x14ac:dyDescent="0.2">
      <c r="A306" s="195"/>
      <c r="B306" s="196" t="s">
        <v>93</v>
      </c>
      <c r="C306" s="196"/>
      <c r="D306" s="197"/>
      <c r="E306" s="198"/>
      <c r="F306" s="198"/>
    </row>
    <row r="307" spans="1:6" ht="28.5" x14ac:dyDescent="0.2">
      <c r="A307" s="195">
        <v>1</v>
      </c>
      <c r="B307" s="199" t="s">
        <v>94</v>
      </c>
      <c r="C307" s="196"/>
      <c r="D307" s="197"/>
      <c r="E307" s="198"/>
      <c r="F307" s="198"/>
    </row>
    <row r="308" spans="1:6" ht="28.5" x14ac:dyDescent="0.2">
      <c r="A308" s="195">
        <v>2</v>
      </c>
      <c r="B308" s="199" t="s">
        <v>95</v>
      </c>
      <c r="C308" s="196"/>
      <c r="D308" s="197"/>
      <c r="E308" s="198"/>
      <c r="F308" s="198"/>
    </row>
    <row r="309" spans="1:6" ht="28.5" x14ac:dyDescent="0.2">
      <c r="A309" s="195">
        <v>3</v>
      </c>
      <c r="B309" s="199" t="s">
        <v>96</v>
      </c>
      <c r="C309" s="196"/>
      <c r="D309" s="197"/>
      <c r="E309" s="198"/>
      <c r="F309" s="198"/>
    </row>
    <row r="310" spans="1:6" ht="28.5" x14ac:dyDescent="0.2">
      <c r="A310" s="195"/>
      <c r="B310" s="199" t="s">
        <v>100</v>
      </c>
      <c r="C310" s="196"/>
      <c r="D310" s="197"/>
      <c r="E310" s="198"/>
      <c r="F310" s="198"/>
    </row>
  </sheetData>
  <mergeCells count="10">
    <mergeCell ref="B1:F1"/>
    <mergeCell ref="A176:F176"/>
    <mergeCell ref="B186:E186"/>
    <mergeCell ref="B202:E202"/>
    <mergeCell ref="B260:F260"/>
    <mergeCell ref="A2:F2"/>
    <mergeCell ref="B16:E16"/>
    <mergeCell ref="B37:E37"/>
    <mergeCell ref="B97:F97"/>
    <mergeCell ref="A142:F142"/>
  </mergeCells>
  <pageMargins left="0.7" right="0.7" top="0.75" bottom="0.75" header="0.3" footer="0.3"/>
  <pageSetup scale="1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LOT 3 SCHOOLS</vt:lpstr>
      <vt:lpstr>'LOT 3 SCHOOLS'!Print_Area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BOQ for Sirinyo.xlsx</dc:title>
  <dc:creator>CIVIL</dc:creator>
  <cp:lastModifiedBy>Rachael Muthoni</cp:lastModifiedBy>
  <cp:lastPrinted>2021-08-10T06:46:45Z</cp:lastPrinted>
  <dcterms:created xsi:type="dcterms:W3CDTF">2021-07-02T09:18:36Z</dcterms:created>
  <dcterms:modified xsi:type="dcterms:W3CDTF">2024-10-15T08:58:38Z</dcterms:modified>
</cp:coreProperties>
</file>